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0" windowWidth="28830" windowHeight="13350"/>
  </bookViews>
  <sheets>
    <sheet name="ケーブルアッセンブリー自動入力" sheetId="27" r:id="rId1"/>
    <sheet name="Sheet1" sheetId="28" state="hidden" r:id="rId2"/>
    <sheet name="ケーブルアッセンブリーフリー入力画面" sheetId="30" r:id="rId3"/>
  </sheets>
  <definedNames>
    <definedName name="_xlnm._FilterDatabase" localSheetId="2" hidden="1">ケーブルアッセンブリーフリー入力画面!$G$2:$AC$24</definedName>
    <definedName name="_xlnm._FilterDatabase" localSheetId="0" hidden="1">ケーブルアッセンブリー自動入力!$G$2:$AC$32</definedName>
    <definedName name="_xlnm.Database" localSheetId="2">#REF!</definedName>
    <definedName name="_xlnm.Database">#REF!</definedName>
    <definedName name="_xlnm.Print_Area" localSheetId="2">ケーブルアッセンブリーフリー入力画面!$A$1:$AC$24</definedName>
    <definedName name="_xlnm.Print_Area" localSheetId="0">ケーブルアッセンブリー自動入力!$A$1:$AC$40</definedName>
    <definedName name="印刷条件" localSheetId="2">#REF!</definedName>
    <definedName name="印刷条件">#REF!</definedName>
    <definedName name="画像">"INDIRECT($B$12)"</definedName>
    <definedName name="償却ｼｰﾄ" localSheetId="2">#REF!</definedName>
    <definedName name="償却ｼｰﾄ">#REF!</definedName>
    <definedName name="切りっぱなし" localSheetId="2">#REF!</definedName>
    <definedName name="切りっぱなし">#REF!</definedName>
  </definedNames>
  <calcPr calcId="145621"/>
  <customWorkbookViews>
    <customWorkbookView name="wst0135　岡田 - 個人用ビュー" guid="{B037F912-7991-42C0-A964-279A3E2E8591}" mergeInterval="0" personalView="1" maximized="1" windowWidth="1276" windowHeight="804" activeSheetId="7"/>
    <customWorkbookView name="FJ-USER - 個人用ビュー" guid="{E5E38EE7-18B8-482E-BA5B-3B9465B6CBC4}" mergeInterval="0" personalView="1" maximized="1" yWindow="-1" windowWidth="1276" windowHeight="795" activeSheetId="7" showComments="commIndAndComment"/>
  </customWorkbookViews>
</workbook>
</file>

<file path=xl/calcChain.xml><?xml version="1.0" encoding="utf-8"?>
<calcChain xmlns="http://schemas.openxmlformats.org/spreadsheetml/2006/main">
  <c r="R21" i="30" l="1"/>
  <c r="O21" i="30"/>
  <c r="R20" i="30"/>
  <c r="O20" i="30"/>
  <c r="S17" i="30"/>
  <c r="K17" i="30"/>
  <c r="C11" i="30"/>
  <c r="S9" i="30"/>
  <c r="L9" i="30"/>
  <c r="N8" i="30"/>
  <c r="W7" i="30"/>
  <c r="U7" i="30"/>
  <c r="S7" i="30"/>
  <c r="N7" i="30"/>
  <c r="L7" i="30"/>
  <c r="J7" i="30"/>
  <c r="G7" i="30"/>
  <c r="X3" i="30"/>
  <c r="W3" i="30"/>
  <c r="V3" i="30"/>
  <c r="U3" i="30"/>
  <c r="I3" i="30"/>
  <c r="K17" i="27" l="1"/>
  <c r="C11" i="27" l="1"/>
  <c r="S9" i="27"/>
  <c r="L9" i="27"/>
  <c r="R21" i="27" l="1"/>
  <c r="R20" i="27"/>
  <c r="O21" i="27"/>
  <c r="O20" i="27"/>
  <c r="S17" i="27"/>
  <c r="CY282" i="28"/>
  <c r="CY283" i="28"/>
  <c r="CY284" i="28"/>
  <c r="CY285" i="28"/>
  <c r="CY286" i="28"/>
  <c r="CY288" i="28"/>
  <c r="CY289" i="28"/>
  <c r="CY290" i="28"/>
  <c r="CY291" i="28"/>
  <c r="CY293" i="28"/>
  <c r="CY294" i="28"/>
  <c r="CY304" i="28"/>
  <c r="CY306" i="28"/>
  <c r="CY307" i="28"/>
  <c r="CY309" i="28"/>
  <c r="CY310" i="28"/>
  <c r="CY312" i="28"/>
  <c r="CY313" i="28"/>
  <c r="CY315" i="28"/>
  <c r="CY316" i="28"/>
  <c r="CY317" i="28"/>
  <c r="CY319" i="28"/>
  <c r="CY320" i="28"/>
  <c r="CY346" i="28"/>
  <c r="N8" i="27"/>
  <c r="W7" i="27"/>
  <c r="U7" i="27"/>
  <c r="S7" i="27"/>
  <c r="N7" i="27"/>
  <c r="L7" i="27"/>
  <c r="J7" i="27"/>
  <c r="G7" i="27"/>
  <c r="X3" i="27"/>
  <c r="W3" i="27"/>
  <c r="V3" i="27"/>
  <c r="U3" i="27"/>
  <c r="I3" i="27"/>
  <c r="G65" i="27" l="1"/>
  <c r="G73" i="27"/>
  <c r="G81" i="27"/>
  <c r="G89" i="27"/>
  <c r="G97" i="27"/>
  <c r="G105" i="27"/>
  <c r="G113" i="27"/>
  <c r="G121" i="27"/>
  <c r="G129" i="27"/>
  <c r="G137" i="27"/>
  <c r="G145" i="27"/>
  <c r="G153" i="27"/>
  <c r="G161" i="27"/>
  <c r="G169" i="27"/>
  <c r="G177" i="27"/>
  <c r="G185" i="27"/>
  <c r="G193" i="27"/>
  <c r="G201" i="27"/>
  <c r="G209" i="27"/>
  <c r="G217" i="27"/>
  <c r="G225" i="27"/>
  <c r="G233" i="27"/>
  <c r="G241" i="27"/>
  <c r="G249" i="27"/>
  <c r="G257" i="27"/>
  <c r="G265" i="27"/>
  <c r="G273" i="27"/>
  <c r="G281" i="27"/>
  <c r="G289" i="27"/>
  <c r="G297" i="27"/>
  <c r="G305" i="27"/>
  <c r="G313" i="27"/>
  <c r="G321" i="27"/>
  <c r="G329" i="27"/>
  <c r="G337" i="27"/>
  <c r="G345" i="27"/>
  <c r="G353" i="27"/>
  <c r="G155" i="27"/>
  <c r="G195" i="27"/>
  <c r="G211" i="27"/>
  <c r="G227" i="27"/>
  <c r="G235" i="27"/>
  <c r="G251" i="27"/>
  <c r="G275" i="27"/>
  <c r="G291" i="27"/>
  <c r="G307" i="27"/>
  <c r="G315" i="27"/>
  <c r="G339" i="27"/>
  <c r="G347" i="27"/>
  <c r="G95" i="27"/>
  <c r="G151" i="27"/>
  <c r="G183" i="27"/>
  <c r="G199" i="27"/>
  <c r="G223" i="27"/>
  <c r="G255" i="27"/>
  <c r="G279" i="27"/>
  <c r="G311" i="27"/>
  <c r="G335" i="27"/>
  <c r="G80" i="27"/>
  <c r="G128" i="27"/>
  <c r="G152" i="27"/>
  <c r="G184" i="27"/>
  <c r="G216" i="27"/>
  <c r="G240" i="27"/>
  <c r="G272" i="27"/>
  <c r="G304" i="27"/>
  <c r="G352" i="27"/>
  <c r="G66" i="27"/>
  <c r="G74" i="27"/>
  <c r="G82" i="27"/>
  <c r="G90" i="27"/>
  <c r="G98" i="27"/>
  <c r="G106" i="27"/>
  <c r="G114" i="27"/>
  <c r="G122" i="27"/>
  <c r="G130" i="27"/>
  <c r="G138" i="27"/>
  <c r="G146" i="27"/>
  <c r="G154" i="27"/>
  <c r="G162" i="27"/>
  <c r="G170" i="27"/>
  <c r="G178" i="27"/>
  <c r="G186" i="27"/>
  <c r="G194" i="27"/>
  <c r="G202" i="27"/>
  <c r="G210" i="27"/>
  <c r="G218" i="27"/>
  <c r="G226" i="27"/>
  <c r="G234" i="27"/>
  <c r="G242" i="27"/>
  <c r="G250" i="27"/>
  <c r="G258" i="27"/>
  <c r="G266" i="27"/>
  <c r="G274" i="27"/>
  <c r="G282" i="27"/>
  <c r="G290" i="27"/>
  <c r="G298" i="27"/>
  <c r="G306" i="27"/>
  <c r="G314" i="27"/>
  <c r="G322" i="27"/>
  <c r="G330" i="27"/>
  <c r="G338" i="27"/>
  <c r="G346" i="27"/>
  <c r="G354" i="27"/>
  <c r="G67" i="27"/>
  <c r="G75" i="27"/>
  <c r="G83" i="27"/>
  <c r="G91" i="27"/>
  <c r="G99" i="27"/>
  <c r="G107" i="27"/>
  <c r="G115" i="27"/>
  <c r="G123" i="27"/>
  <c r="G131" i="27"/>
  <c r="G139" i="27"/>
  <c r="G147" i="27"/>
  <c r="G163" i="27"/>
  <c r="G171" i="27"/>
  <c r="G179" i="27"/>
  <c r="G187" i="27"/>
  <c r="G203" i="27"/>
  <c r="G219" i="27"/>
  <c r="G243" i="27"/>
  <c r="G259" i="27"/>
  <c r="G267" i="27"/>
  <c r="G283" i="27"/>
  <c r="G299" i="27"/>
  <c r="G323" i="27"/>
  <c r="G331" i="27"/>
  <c r="G355" i="27"/>
  <c r="G87" i="27"/>
  <c r="G143" i="27"/>
  <c r="G175" i="27"/>
  <c r="G191" i="27"/>
  <c r="G231" i="27"/>
  <c r="G271" i="27"/>
  <c r="G303" i="27"/>
  <c r="G343" i="27"/>
  <c r="G88" i="27"/>
  <c r="G120" i="27"/>
  <c r="G144" i="27"/>
  <c r="G176" i="27"/>
  <c r="G208" i="27"/>
  <c r="G248" i="27"/>
  <c r="G288" i="27"/>
  <c r="G312" i="27"/>
  <c r="G336" i="27"/>
  <c r="G360" i="27"/>
  <c r="G68" i="27"/>
  <c r="G76" i="27"/>
  <c r="G84" i="27"/>
  <c r="G92" i="27"/>
  <c r="G100" i="27"/>
  <c r="G108" i="27"/>
  <c r="G116" i="27"/>
  <c r="G124" i="27"/>
  <c r="G132" i="27"/>
  <c r="G140" i="27"/>
  <c r="G148" i="27"/>
  <c r="G156" i="27"/>
  <c r="G164" i="27"/>
  <c r="G172" i="27"/>
  <c r="G180" i="27"/>
  <c r="G188" i="27"/>
  <c r="G196" i="27"/>
  <c r="G204" i="27"/>
  <c r="G212" i="27"/>
  <c r="G220" i="27"/>
  <c r="G228" i="27"/>
  <c r="G236" i="27"/>
  <c r="G244" i="27"/>
  <c r="G252" i="27"/>
  <c r="G260" i="27"/>
  <c r="G268" i="27"/>
  <c r="G276" i="27"/>
  <c r="G284" i="27"/>
  <c r="G292" i="27"/>
  <c r="G300" i="27"/>
  <c r="G308" i="27"/>
  <c r="G316" i="27"/>
  <c r="G324" i="27"/>
  <c r="G332" i="27"/>
  <c r="G340" i="27"/>
  <c r="G348" i="27"/>
  <c r="G356" i="27"/>
  <c r="G253" i="27"/>
  <c r="G277" i="27"/>
  <c r="G293" i="27"/>
  <c r="G301" i="27"/>
  <c r="G317" i="27"/>
  <c r="G333" i="27"/>
  <c r="G349" i="27"/>
  <c r="G357" i="27"/>
  <c r="G70" i="27"/>
  <c r="G86" i="27"/>
  <c r="G94" i="27"/>
  <c r="G110" i="27"/>
  <c r="G126" i="27"/>
  <c r="G142" i="27"/>
  <c r="G174" i="27"/>
  <c r="G190" i="27"/>
  <c r="G206" i="27"/>
  <c r="G222" i="27"/>
  <c r="G238" i="27"/>
  <c r="G254" i="27"/>
  <c r="G262" i="27"/>
  <c r="G278" i="27"/>
  <c r="G294" i="27"/>
  <c r="G310" i="27"/>
  <c r="G326" i="27"/>
  <c r="G342" i="27"/>
  <c r="G358" i="27"/>
  <c r="G79" i="27"/>
  <c r="G103" i="27"/>
  <c r="G119" i="27"/>
  <c r="G135" i="27"/>
  <c r="G159" i="27"/>
  <c r="G207" i="27"/>
  <c r="G247" i="27"/>
  <c r="G287" i="27"/>
  <c r="G319" i="27"/>
  <c r="G351" i="27"/>
  <c r="G72" i="27"/>
  <c r="G104" i="27"/>
  <c r="G160" i="27"/>
  <c r="G200" i="27"/>
  <c r="G232" i="27"/>
  <c r="G264" i="27"/>
  <c r="G296" i="27"/>
  <c r="G328" i="27"/>
  <c r="G69" i="27"/>
  <c r="G77" i="27"/>
  <c r="G85" i="27"/>
  <c r="G93" i="27"/>
  <c r="G101" i="27"/>
  <c r="G109" i="27"/>
  <c r="G117" i="27"/>
  <c r="G125" i="27"/>
  <c r="G133" i="27"/>
  <c r="G141" i="27"/>
  <c r="G149" i="27"/>
  <c r="G157" i="27"/>
  <c r="G165" i="27"/>
  <c r="G173" i="27"/>
  <c r="G181" i="27"/>
  <c r="G189" i="27"/>
  <c r="G197" i="27"/>
  <c r="G205" i="27"/>
  <c r="G213" i="27"/>
  <c r="G221" i="27"/>
  <c r="G229" i="27"/>
  <c r="G237" i="27"/>
  <c r="G245" i="27"/>
  <c r="G261" i="27"/>
  <c r="G269" i="27"/>
  <c r="G285" i="27"/>
  <c r="G309" i="27"/>
  <c r="G325" i="27"/>
  <c r="G341" i="27"/>
  <c r="G78" i="27"/>
  <c r="G102" i="27"/>
  <c r="G118" i="27"/>
  <c r="G134" i="27"/>
  <c r="G150" i="27"/>
  <c r="G158" i="27"/>
  <c r="G166" i="27"/>
  <c r="G182" i="27"/>
  <c r="G198" i="27"/>
  <c r="G214" i="27"/>
  <c r="G230" i="27"/>
  <c r="G246" i="27"/>
  <c r="G270" i="27"/>
  <c r="G286" i="27"/>
  <c r="G302" i="27"/>
  <c r="G318" i="27"/>
  <c r="G334" i="27"/>
  <c r="G350" i="27"/>
  <c r="G71" i="27"/>
  <c r="G111" i="27"/>
  <c r="G127" i="27"/>
  <c r="G167" i="27"/>
  <c r="G215" i="27"/>
  <c r="G239" i="27"/>
  <c r="G263" i="27"/>
  <c r="G295" i="27"/>
  <c r="G327" i="27"/>
  <c r="G359" i="27"/>
  <c r="G96" i="27"/>
  <c r="G112" i="27"/>
  <c r="G136" i="27"/>
  <c r="G168" i="27"/>
  <c r="G192" i="27"/>
  <c r="G224" i="27"/>
  <c r="G256" i="27"/>
  <c r="G280" i="27"/>
  <c r="G320" i="27"/>
  <c r="G344" i="27"/>
  <c r="T70" i="27"/>
  <c r="T78" i="27"/>
  <c r="T86" i="27"/>
  <c r="T94" i="27"/>
  <c r="T102" i="27"/>
  <c r="T110" i="27"/>
  <c r="T118" i="27"/>
  <c r="T126" i="27"/>
  <c r="T134" i="27"/>
  <c r="T142" i="27"/>
  <c r="T150" i="27"/>
  <c r="T158" i="27"/>
  <c r="T166" i="27"/>
  <c r="T174" i="27"/>
  <c r="T182" i="27"/>
  <c r="T214" i="27"/>
  <c r="T191" i="27"/>
  <c r="T223" i="27"/>
  <c r="T208" i="27"/>
  <c r="T224" i="27"/>
  <c r="T89" i="27"/>
  <c r="T129" i="27"/>
  <c r="T169" i="27"/>
  <c r="T209" i="27"/>
  <c r="T74" i="27"/>
  <c r="T130" i="27"/>
  <c r="T170" i="27"/>
  <c r="T218" i="27"/>
  <c r="T99" i="27"/>
  <c r="T131" i="27"/>
  <c r="T163" i="27"/>
  <c r="T195" i="27"/>
  <c r="T71" i="27"/>
  <c r="T79" i="27"/>
  <c r="T87" i="27"/>
  <c r="T95" i="27"/>
  <c r="T103" i="27"/>
  <c r="T111" i="27"/>
  <c r="T119" i="27"/>
  <c r="T127" i="27"/>
  <c r="T135" i="27"/>
  <c r="T151" i="27"/>
  <c r="T175" i="27"/>
  <c r="T207" i="27"/>
  <c r="T81" i="27"/>
  <c r="T121" i="27"/>
  <c r="T153" i="27"/>
  <c r="T193" i="27"/>
  <c r="T82" i="27"/>
  <c r="T114" i="27"/>
  <c r="T154" i="27"/>
  <c r="T194" i="27"/>
  <c r="T226" i="27"/>
  <c r="T91" i="27"/>
  <c r="T115" i="27"/>
  <c r="T147" i="27"/>
  <c r="T179" i="27"/>
  <c r="T211" i="27"/>
  <c r="T72" i="27"/>
  <c r="T80" i="27"/>
  <c r="T88" i="27"/>
  <c r="T96" i="27"/>
  <c r="T104" i="27"/>
  <c r="T112" i="27"/>
  <c r="T120" i="27"/>
  <c r="T128" i="27"/>
  <c r="T136" i="27"/>
  <c r="T144" i="27"/>
  <c r="T152" i="27"/>
  <c r="T160" i="27"/>
  <c r="T168" i="27"/>
  <c r="T176" i="27"/>
  <c r="T184" i="27"/>
  <c r="T200" i="27"/>
  <c r="T97" i="27"/>
  <c r="T145" i="27"/>
  <c r="T177" i="27"/>
  <c r="T201" i="27"/>
  <c r="T217" i="27"/>
  <c r="T98" i="27"/>
  <c r="T122" i="27"/>
  <c r="T146" i="27"/>
  <c r="T178" i="27"/>
  <c r="T210" i="27"/>
  <c r="T83" i="27"/>
  <c r="T123" i="27"/>
  <c r="T155" i="27"/>
  <c r="T187" i="27"/>
  <c r="T219" i="27"/>
  <c r="T76" i="27"/>
  <c r="T84" i="27"/>
  <c r="T92" i="27"/>
  <c r="T100" i="27"/>
  <c r="T108" i="27"/>
  <c r="T116" i="27"/>
  <c r="T124" i="27"/>
  <c r="T132" i="27"/>
  <c r="T140" i="27"/>
  <c r="T148" i="27"/>
  <c r="T156" i="27"/>
  <c r="T164" i="27"/>
  <c r="T172" i="27"/>
  <c r="T180" i="27"/>
  <c r="T188" i="27"/>
  <c r="T196" i="27"/>
  <c r="T204" i="27"/>
  <c r="T212" i="27"/>
  <c r="T220" i="27"/>
  <c r="T77" i="27"/>
  <c r="T85" i="27"/>
  <c r="T93" i="27"/>
  <c r="T101" i="27"/>
  <c r="T109" i="27"/>
  <c r="T117" i="27"/>
  <c r="T125" i="27"/>
  <c r="T133" i="27"/>
  <c r="T141" i="27"/>
  <c r="T149" i="27"/>
  <c r="T157" i="27"/>
  <c r="T165" i="27"/>
  <c r="T173" i="27"/>
  <c r="T181" i="27"/>
  <c r="T189" i="27"/>
  <c r="T197" i="27"/>
  <c r="T205" i="27"/>
  <c r="T213" i="27"/>
  <c r="T221" i="27"/>
  <c r="T190" i="27"/>
  <c r="T198" i="27"/>
  <c r="T206" i="27"/>
  <c r="T222" i="27"/>
  <c r="T143" i="27"/>
  <c r="T159" i="27"/>
  <c r="T167" i="27"/>
  <c r="T183" i="27"/>
  <c r="T199" i="27"/>
  <c r="T215" i="27"/>
  <c r="T192" i="27"/>
  <c r="T216" i="27"/>
  <c r="T73" i="27"/>
  <c r="T105" i="27"/>
  <c r="T113" i="27"/>
  <c r="T137" i="27"/>
  <c r="T161" i="27"/>
  <c r="T185" i="27"/>
  <c r="T225" i="27"/>
  <c r="T90" i="27"/>
  <c r="T106" i="27"/>
  <c r="T138" i="27"/>
  <c r="T162" i="27"/>
  <c r="T186" i="27"/>
  <c r="T202" i="27"/>
  <c r="T75" i="27"/>
  <c r="T107" i="27"/>
  <c r="T139" i="27"/>
  <c r="T171" i="27"/>
  <c r="T203" i="27"/>
  <c r="G64" i="27"/>
  <c r="T69" i="27"/>
  <c r="T347" i="27" l="1"/>
  <c r="T340" i="27" l="1"/>
  <c r="T266" i="27"/>
  <c r="T242" i="27"/>
  <c r="T267" i="27"/>
  <c r="T323" i="27"/>
  <c r="T324" i="27"/>
  <c r="T282" i="27"/>
  <c r="T339" i="27"/>
  <c r="T283" i="27"/>
  <c r="T315" i="27"/>
  <c r="T331" i="27"/>
  <c r="T293" i="27"/>
  <c r="T289" i="27"/>
  <c r="T285" i="27"/>
  <c r="T281" i="27"/>
  <c r="T277" i="27"/>
  <c r="T273" i="27"/>
  <c r="T269" i="27"/>
  <c r="T265" i="27"/>
  <c r="T346" i="27"/>
  <c r="T342" i="27"/>
  <c r="T338" i="27"/>
  <c r="T334" i="27"/>
  <c r="T330" i="27"/>
  <c r="T326" i="27"/>
  <c r="T322" i="27"/>
  <c r="T318" i="27"/>
  <c r="T314" i="27"/>
  <c r="T292" i="27"/>
  <c r="T288" i="27"/>
  <c r="T284" i="27"/>
  <c r="T280" i="27"/>
  <c r="T276" i="27"/>
  <c r="T272" i="27"/>
  <c r="T268" i="27"/>
  <c r="T264" i="27"/>
  <c r="T349" i="27"/>
  <c r="T345" i="27"/>
  <c r="T341" i="27"/>
  <c r="T337" i="27"/>
  <c r="T333" i="27"/>
  <c r="T329" i="27"/>
  <c r="T325" i="27"/>
  <c r="T321" i="27"/>
  <c r="T317" i="27"/>
  <c r="T287" i="27"/>
  <c r="T279" i="27"/>
  <c r="T271" i="27"/>
  <c r="T263" i="27"/>
  <c r="T344" i="27"/>
  <c r="T336" i="27"/>
  <c r="T328" i="27"/>
  <c r="T320" i="27"/>
  <c r="T294" i="27"/>
  <c r="T286" i="27"/>
  <c r="T278" i="27"/>
  <c r="T270" i="27"/>
  <c r="T262" i="27"/>
  <c r="T343" i="27"/>
  <c r="T335" i="27"/>
  <c r="T327" i="27"/>
  <c r="T319" i="27"/>
  <c r="T274" i="27"/>
  <c r="T290" i="27"/>
  <c r="T316" i="27"/>
  <c r="T332" i="27"/>
  <c r="T348" i="27"/>
  <c r="T275" i="27"/>
  <c r="T291" i="27"/>
</calcChain>
</file>

<file path=xl/comments1.xml><?xml version="1.0" encoding="utf-8"?>
<comments xmlns="http://schemas.openxmlformats.org/spreadsheetml/2006/main">
  <authors>
    <author>wst0181（檜澤）</author>
  </authors>
  <commentList>
    <comment ref="B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0">
      <text>
        <r>
          <rPr>
            <sz val="8"/>
            <color indexed="81"/>
            <rFont val="HG丸ｺﾞｼｯｸM-PRO"/>
            <family val="3"/>
            <charset val="128"/>
          </rPr>
          <t>任意の製品名を
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>
      <text>
        <r>
          <rPr>
            <sz val="8"/>
            <color indexed="81"/>
            <rFont val="HG丸ｺﾞｼｯｸM-PRO"/>
            <family val="3"/>
            <charset val="128"/>
          </rPr>
          <t>ケーブルメーカーを選択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I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W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X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B11" authorId="0">
      <text>
        <r>
          <rPr>
            <sz val="8"/>
            <color indexed="81"/>
            <rFont val="HG丸ｺﾞｼｯｸM-PRO"/>
            <family val="3"/>
            <charset val="128"/>
          </rPr>
          <t>使用するケーブル
の種類を選択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I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W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X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B12" authorId="0">
      <text>
        <r>
          <rPr>
            <sz val="8"/>
            <color indexed="81"/>
            <rFont val="HG丸ｺﾞｼｯｸM-PRO"/>
            <family val="3"/>
            <charset val="128"/>
          </rPr>
          <t>コネクターを選択</t>
        </r>
      </text>
    </comment>
    <comment ref="B13" authorId="0">
      <text>
        <r>
          <rPr>
            <sz val="8"/>
            <color indexed="81"/>
            <rFont val="HG丸ｺﾞｼｯｸM-PRO"/>
            <family val="3"/>
            <charset val="128"/>
          </rPr>
          <t>熱収縮チューブ、ブーツを使用する場合に選択
なしの場合は【なし】を選択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>
      <text>
        <r>
          <rPr>
            <sz val="8"/>
            <color indexed="81"/>
            <rFont val="HG丸ｺﾞｼｯｸM-PRO"/>
            <family val="3"/>
            <charset val="128"/>
          </rPr>
          <t>ラベルシール等の文字を表示する場合に選択
なしの場合は【なし】を選択</t>
        </r>
      </text>
    </comment>
    <comment ref="C14" authorId="0">
      <text>
        <r>
          <rPr>
            <sz val="8"/>
            <color indexed="81"/>
            <rFont val="HG丸ｺﾞｼｯｸM-PRO"/>
            <family val="3"/>
            <charset val="128"/>
          </rPr>
          <t>パンドシール等に記載する文字を入力してください</t>
        </r>
      </text>
    </comment>
    <comment ref="B15" authorId="0">
      <text>
        <r>
          <rPr>
            <sz val="8"/>
            <color indexed="81"/>
            <rFont val="HG丸ｺﾞｼｯｸM-PRO"/>
            <family val="3"/>
            <charset val="128"/>
          </rPr>
          <t>ラベルシール等の文字を表示する場合に選択
なしの場合は【なし】を選択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>
      <text>
        <r>
          <rPr>
            <sz val="8"/>
            <color indexed="81"/>
            <rFont val="HG丸ｺﾞｼｯｸM-PRO"/>
            <family val="3"/>
            <charset val="128"/>
          </rPr>
          <t>パンドシール等に記載する文字を入力してください</t>
        </r>
      </text>
    </comment>
    <comment ref="B16" authorId="0">
      <text>
        <r>
          <rPr>
            <sz val="8"/>
            <color indexed="81"/>
            <rFont val="HG丸ｺﾞｼｯｸM-PRO"/>
            <family val="3"/>
            <charset val="128"/>
          </rPr>
          <t>熱収縮チューブ、ブーツを使用する場合に選択
なしの場合は【なし】を選択</t>
        </r>
      </text>
    </comment>
    <comment ref="B17" authorId="0">
      <text>
        <r>
          <rPr>
            <sz val="8"/>
            <color indexed="81"/>
            <rFont val="HG丸ｺﾞｼｯｸM-PRO"/>
            <family val="3"/>
            <charset val="128"/>
          </rPr>
          <t>コネクターを選択</t>
        </r>
      </text>
    </comment>
    <comment ref="B18" authorId="0">
      <text>
        <r>
          <rPr>
            <sz val="8"/>
            <color indexed="81"/>
            <rFont val="HG丸ｺﾞｼｯｸM-PRO"/>
            <family val="3"/>
            <charset val="128"/>
          </rPr>
          <t>ケーブルの長さを入力（単位ｍ）</t>
        </r>
      </text>
    </comment>
    <comment ref="B19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ケーブルアッセンブリー長さの公差を％で入力。
3％以下は要相談。　</t>
        </r>
      </text>
    </comment>
    <comment ref="B20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ケーブルアッセンブリー長さの公差を数値で入力。
３％以下になる場合は要相談。</t>
        </r>
      </text>
    </comment>
    <comment ref="B21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ケーブルアッセンブリー長さの公差を％で入力。
3％以下は要相談。　</t>
        </r>
      </text>
    </comment>
    <comment ref="B22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ケーブルアッセンブリー長さの公差を数値で入力。
３％以下になる場合は要相談。</t>
        </r>
      </text>
    </comment>
  </commentList>
</comments>
</file>

<file path=xl/comments2.xml><?xml version="1.0" encoding="utf-8"?>
<comments xmlns="http://schemas.openxmlformats.org/spreadsheetml/2006/main">
  <authors>
    <author>wst0181（檜澤）</author>
  </authors>
  <commentList>
    <comment ref="B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8" authorId="0">
      <text>
        <r>
          <rPr>
            <sz val="8"/>
            <color indexed="81"/>
            <rFont val="HG丸ｺﾞｼｯｸM-PRO"/>
            <family val="3"/>
            <charset val="128"/>
          </rPr>
          <t>見積時の本数を入力
４パターン入力できます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0">
      <text>
        <r>
          <rPr>
            <sz val="8"/>
            <color indexed="81"/>
            <rFont val="HG丸ｺﾞｼｯｸM-PRO"/>
            <family val="3"/>
            <charset val="128"/>
          </rPr>
          <t>任意の製品名を
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>
      <text>
        <r>
          <rPr>
            <sz val="8"/>
            <color indexed="81"/>
            <rFont val="HG丸ｺﾞｼｯｸM-PRO"/>
            <family val="3"/>
            <charset val="128"/>
          </rPr>
          <t>ケーブルメーカーを選択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I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W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X10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B11" authorId="0">
      <text>
        <r>
          <rPr>
            <sz val="8"/>
            <color indexed="81"/>
            <rFont val="HG丸ｺﾞｼｯｸM-PRO"/>
            <family val="3"/>
            <charset val="128"/>
          </rPr>
          <t>使用するケーブル
の種類を選択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I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W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X11" authorId="0">
      <text>
        <r>
          <rPr>
            <sz val="8"/>
            <color indexed="81"/>
            <rFont val="HG丸ｺﾞｼｯｸM-PRO"/>
            <family val="3"/>
            <charset val="128"/>
          </rPr>
          <t>L曲りコネクターの場合使用する。それ以外は削除してください。</t>
        </r>
      </text>
    </comment>
    <comment ref="B12" authorId="0">
      <text>
        <r>
          <rPr>
            <sz val="8"/>
            <color indexed="81"/>
            <rFont val="HG丸ｺﾞｼｯｸM-PRO"/>
            <family val="3"/>
            <charset val="128"/>
          </rPr>
          <t>コネクターを選択</t>
        </r>
      </text>
    </comment>
    <comment ref="B13" authorId="0">
      <text>
        <r>
          <rPr>
            <sz val="8"/>
            <color indexed="81"/>
            <rFont val="HG丸ｺﾞｼｯｸM-PRO"/>
            <family val="3"/>
            <charset val="128"/>
          </rPr>
          <t>熱収縮チューブ、ブーツを使用する場合に選択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>
      <text>
        <r>
          <rPr>
            <sz val="8"/>
            <color indexed="81"/>
            <rFont val="HG丸ｺﾞｼｯｸM-PRO"/>
            <family val="3"/>
            <charset val="128"/>
          </rPr>
          <t>ラベルシール等の文字を表示する場合に選択</t>
        </r>
      </text>
    </comment>
    <comment ref="C14" authorId="0">
      <text>
        <r>
          <rPr>
            <sz val="8"/>
            <color indexed="81"/>
            <rFont val="HG丸ｺﾞｼｯｸM-PRO"/>
            <family val="3"/>
            <charset val="128"/>
          </rPr>
          <t>パンドシール等に記載する文字を入力してください</t>
        </r>
      </text>
    </comment>
    <comment ref="B15" authorId="0">
      <text>
        <r>
          <rPr>
            <sz val="8"/>
            <color indexed="81"/>
            <rFont val="HG丸ｺﾞｼｯｸM-PRO"/>
            <family val="3"/>
            <charset val="128"/>
          </rPr>
          <t>ラベルシール等の文字を表示する場合に選択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>
      <text>
        <r>
          <rPr>
            <sz val="8"/>
            <color indexed="81"/>
            <rFont val="HG丸ｺﾞｼｯｸM-PRO"/>
            <family val="3"/>
            <charset val="128"/>
          </rPr>
          <t>パンドシール等に記載する文字を入力してください</t>
        </r>
      </text>
    </comment>
    <comment ref="B16" authorId="0">
      <text>
        <r>
          <rPr>
            <sz val="8"/>
            <color indexed="81"/>
            <rFont val="HG丸ｺﾞｼｯｸM-PRO"/>
            <family val="3"/>
            <charset val="128"/>
          </rPr>
          <t>熱収縮チューブ、ブーツを使用する場合に選択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7" authorId="0">
      <text>
        <r>
          <rPr>
            <sz val="8"/>
            <color indexed="81"/>
            <rFont val="HG丸ｺﾞｼｯｸM-PRO"/>
            <family val="3"/>
            <charset val="128"/>
          </rPr>
          <t>コネクターを選択</t>
        </r>
      </text>
    </comment>
    <comment ref="B18" authorId="0">
      <text>
        <r>
          <rPr>
            <sz val="8"/>
            <color indexed="81"/>
            <rFont val="HG丸ｺﾞｼｯｸM-PRO"/>
            <family val="3"/>
            <charset val="128"/>
          </rPr>
          <t>ケーブルの長さを入力（単位ｍ）</t>
        </r>
      </text>
    </comment>
    <comment ref="B19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ケーブルアッセンブリー長さの公差を％で入力。
3％以下は要相談。　</t>
        </r>
      </text>
    </comment>
    <comment ref="B20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ケーブルアッセンブリー長さの公差を数値で入力。
３％以下になる場合は要相談。</t>
        </r>
      </text>
    </comment>
    <comment ref="B21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ケーブルアッセンブリー長さの公差を％で入力。
3％以下は要相談。　</t>
        </r>
      </text>
    </comment>
    <comment ref="B22" authorId="0">
      <text>
        <r>
          <rPr>
            <sz val="8"/>
            <color indexed="81"/>
            <rFont val="HG丸ｺﾞｼｯｸM-PRO"/>
            <family val="3"/>
            <charset val="128"/>
          </rPr>
          <t>ケーブルアッセンブリー長さの公差を数値で入力。
３％以下になる場合は要相談。</t>
        </r>
      </text>
    </comment>
  </commentList>
</comments>
</file>

<file path=xl/sharedStrings.xml><?xml version="1.0" encoding="utf-8"?>
<sst xmlns="http://schemas.openxmlformats.org/spreadsheetml/2006/main" count="4330" uniqueCount="1434">
  <si>
    <t>特注ケーブル仕様書</t>
    <rPh sb="0" eb="2">
      <t>トクチュウ</t>
    </rPh>
    <rPh sb="6" eb="9">
      <t>シヨウショ</t>
    </rPh>
    <phoneticPr fontId="1"/>
  </si>
  <si>
    <t>無</t>
    <rPh sb="0" eb="1">
      <t>ナシ</t>
    </rPh>
    <phoneticPr fontId="1"/>
  </si>
  <si>
    <t>顧客書式検査表添付</t>
    <rPh sb="0" eb="2">
      <t>コキャク</t>
    </rPh>
    <rPh sb="2" eb="4">
      <t>ショシキ</t>
    </rPh>
    <rPh sb="4" eb="6">
      <t>ケンサ</t>
    </rPh>
    <rPh sb="6" eb="7">
      <t>ヒョウ</t>
    </rPh>
    <rPh sb="7" eb="9">
      <t>テンプ</t>
    </rPh>
    <phoneticPr fontId="1"/>
  </si>
  <si>
    <t>その他</t>
    <rPh sb="2" eb="3">
      <t>タ</t>
    </rPh>
    <phoneticPr fontId="1"/>
  </si>
  <si>
    <t>公差</t>
    <rPh sb="0" eb="2">
      <t>コウサ</t>
    </rPh>
    <phoneticPr fontId="1"/>
  </si>
  <si>
    <t>L=</t>
    <phoneticPr fontId="1"/>
  </si>
  <si>
    <t>㎜</t>
    <phoneticPr fontId="1"/>
  </si>
  <si>
    <t>or</t>
    <phoneticPr fontId="1"/>
  </si>
  <si>
    <t>m</t>
    <phoneticPr fontId="1"/>
  </si>
  <si>
    <t>(</t>
    <phoneticPr fontId="1"/>
  </si>
  <si>
    <t>本</t>
    <rPh sb="0" eb="1">
      <t>ホン</t>
    </rPh>
    <phoneticPr fontId="1"/>
  </si>
  <si>
    <t>なし</t>
    <phoneticPr fontId="1"/>
  </si>
  <si>
    <t>指定なし</t>
    <rPh sb="0" eb="2">
      <t>シテイ</t>
    </rPh>
    <phoneticPr fontId="1"/>
  </si>
  <si>
    <t>切りっぱなし</t>
    <rPh sb="0" eb="1">
      <t>キ</t>
    </rPh>
    <phoneticPr fontId="1"/>
  </si>
  <si>
    <t>巻</t>
    <rPh sb="0" eb="1">
      <t>マ</t>
    </rPh>
    <phoneticPr fontId="1"/>
  </si>
  <si>
    <t>MCX-P-085SR</t>
  </si>
  <si>
    <t>MCX-SP-1.5C(Au)</t>
  </si>
  <si>
    <t>MMCX-LP-0.66A</t>
  </si>
  <si>
    <t>MMCX-LP-188/U</t>
  </si>
  <si>
    <t>MMCXP-SMAP</t>
  </si>
  <si>
    <t>BNCP-1.5ゴム付</t>
    <rPh sb="10" eb="11">
      <t>ツキ</t>
    </rPh>
    <phoneticPr fontId="1"/>
  </si>
  <si>
    <t>M-8DL</t>
    <phoneticPr fontId="1"/>
  </si>
  <si>
    <t>ケーブル名</t>
    <rPh sb="4" eb="5">
      <t>メイ</t>
    </rPh>
    <phoneticPr fontId="1"/>
  </si>
  <si>
    <t>チューブ＆ブーツ</t>
    <phoneticPr fontId="1"/>
  </si>
  <si>
    <t>バラ</t>
    <phoneticPr fontId="1"/>
  </si>
  <si>
    <t>カット</t>
    <phoneticPr fontId="1"/>
  </si>
  <si>
    <t>全メーカー</t>
    <rPh sb="0" eb="1">
      <t>ゼン</t>
    </rPh>
    <phoneticPr fontId="1"/>
  </si>
  <si>
    <t>1.5D-2V</t>
  </si>
  <si>
    <t>3D-2V</t>
  </si>
  <si>
    <t>3D-2W</t>
  </si>
  <si>
    <t>RG-58A/U</t>
  </si>
  <si>
    <t>5C-2V</t>
  </si>
  <si>
    <t>5D-2V</t>
  </si>
  <si>
    <t>5D-FB</t>
  </si>
  <si>
    <t>5D-2W</t>
  </si>
  <si>
    <t>S-4C-FB</t>
  </si>
  <si>
    <t>S-5C-FB　黒</t>
  </si>
  <si>
    <t>5D-HFA</t>
  </si>
  <si>
    <t>5D-HFAE</t>
  </si>
  <si>
    <t>RG-8/U</t>
  </si>
  <si>
    <t>RG-8A/U</t>
  </si>
  <si>
    <t>8D-2V</t>
  </si>
  <si>
    <t>10D-2V</t>
  </si>
  <si>
    <t>8D-FB</t>
  </si>
  <si>
    <t>1.5D-QEV</t>
  </si>
  <si>
    <t>1.5C-QEV</t>
  </si>
  <si>
    <t>1.5D-QEW</t>
  </si>
  <si>
    <t>BNCP-1.5NR</t>
  </si>
  <si>
    <t>BNCP-1.5S</t>
  </si>
  <si>
    <t>BNC-LP-1.5A</t>
  </si>
  <si>
    <t>BNCJ-1.5</t>
  </si>
  <si>
    <t>BJ-1.5CA-75</t>
  </si>
  <si>
    <t>BNC-PJ-1.5</t>
  </si>
  <si>
    <t>TNCP-1.5</t>
  </si>
  <si>
    <t>FP-1.5CA</t>
  </si>
  <si>
    <t>SMAP-1.5A</t>
  </si>
  <si>
    <t>SMA-LP-1.5A</t>
  </si>
  <si>
    <t>SMAJ-1.5A(Ni)</t>
  </si>
  <si>
    <t>SMAJ-1.5A(Pa)</t>
  </si>
  <si>
    <t>SMA-BJ-1.5A</t>
  </si>
  <si>
    <t>SMA-PJ-1.5DA</t>
  </si>
  <si>
    <t>SMBP-1.5A</t>
  </si>
  <si>
    <t>SMB-LP-1.5A</t>
  </si>
  <si>
    <t>SMB-LP-1.5V</t>
  </si>
  <si>
    <t>SMB-LP-1.5T</t>
  </si>
  <si>
    <t>SMBJ-1.5A</t>
  </si>
  <si>
    <t>SMB-BJ-1.5</t>
  </si>
  <si>
    <t>BNCP-1.5A-K</t>
  </si>
  <si>
    <t>BJ-1.5A</t>
  </si>
  <si>
    <t>BNC-BJ-1.5</t>
  </si>
  <si>
    <t>BNC-PJ-1.5A</t>
  </si>
  <si>
    <t>TP-1.5A</t>
  </si>
  <si>
    <t>TNCP-1.5A-K</t>
  </si>
  <si>
    <t>TJ-1.5A</t>
  </si>
  <si>
    <t>TNC-BJ-1.5</t>
  </si>
  <si>
    <t>TNC-PJ-1.5A</t>
  </si>
  <si>
    <t>NP-1.5X</t>
  </si>
  <si>
    <t>NP-1.5A</t>
  </si>
  <si>
    <t>N-LP-1.5A</t>
  </si>
  <si>
    <t>NJ-1.5A</t>
  </si>
  <si>
    <t>N-PJ-1.5A</t>
  </si>
  <si>
    <t>MP-1.5X</t>
  </si>
  <si>
    <t>M-1.5DL</t>
  </si>
  <si>
    <t>SMA-BJW-1.5A</t>
  </si>
  <si>
    <t>SMAP-1.5WA</t>
  </si>
  <si>
    <t>SMA-LP-1.5WA</t>
  </si>
  <si>
    <t>SMAJ-1.5WA(Ni)</t>
  </si>
  <si>
    <t>SMAJ-1.5WA(Pa)</t>
  </si>
  <si>
    <t>SMA-PJ-1.5DWA</t>
  </si>
  <si>
    <t>SMBP-1.5WA</t>
  </si>
  <si>
    <t>SMB-LP-1.5WA</t>
  </si>
  <si>
    <t>SMB-LP-1.5WT</t>
  </si>
  <si>
    <t>SMBJ-1.5WA</t>
  </si>
  <si>
    <t>BNCP-1.5WA</t>
  </si>
  <si>
    <t>BNC-LP-1.5WA</t>
  </si>
  <si>
    <t>BJ-1.5WA</t>
  </si>
  <si>
    <t>BNC-BJ-1.5W</t>
  </si>
  <si>
    <t>BNC-PJ-1.5WA</t>
  </si>
  <si>
    <t>TP-1.5WA</t>
  </si>
  <si>
    <t>TJ-1.5WA</t>
  </si>
  <si>
    <t>TNC-BJ-1.5W</t>
  </si>
  <si>
    <t>TNC-PJ-1.5WA</t>
  </si>
  <si>
    <t>NP-1.5WA</t>
  </si>
  <si>
    <t>N-LP-1.5WA</t>
  </si>
  <si>
    <t>NJ-1.5WA</t>
  </si>
  <si>
    <t>N-PJ-1.5WA</t>
  </si>
  <si>
    <t>SMAP-1.5QSPGX</t>
  </si>
  <si>
    <t>BNCP-3</t>
  </si>
  <si>
    <t>BNCP-117NA</t>
  </si>
  <si>
    <t>BNCP-3A-K</t>
  </si>
  <si>
    <t>BNCP-117-SCPT</t>
  </si>
  <si>
    <t>BNCP-3 75Ω</t>
  </si>
  <si>
    <t>BNCP-3SA</t>
  </si>
  <si>
    <t>BNCP-3FXC</t>
  </si>
  <si>
    <t>BNCP-3SPN</t>
  </si>
  <si>
    <t>BNC-LP-3</t>
  </si>
  <si>
    <t>BNC-LP-3A</t>
  </si>
  <si>
    <t>BNCJ-3</t>
  </si>
  <si>
    <t>BNC-PJ-3</t>
  </si>
  <si>
    <t>TNCP-3</t>
  </si>
  <si>
    <t>TNCP-117</t>
  </si>
  <si>
    <t>TNC-LP-3</t>
  </si>
  <si>
    <t>N-CP-3</t>
  </si>
  <si>
    <t>FP-3</t>
  </si>
  <si>
    <t>FP-3A</t>
  </si>
  <si>
    <t>FP-3CA</t>
  </si>
  <si>
    <t>F-LP-3</t>
  </si>
  <si>
    <t>RP-3A</t>
  </si>
  <si>
    <t>SMAP-3A</t>
  </si>
  <si>
    <t>SMA-LP-3A</t>
  </si>
  <si>
    <t>SMA-BJ-3A</t>
  </si>
  <si>
    <t>RP-SMAP-3A</t>
  </si>
  <si>
    <t>RP-SMA-BJ-3A</t>
  </si>
  <si>
    <t>BNCP-3Z</t>
  </si>
  <si>
    <t>BNCP-3DA-K</t>
  </si>
  <si>
    <t>BNCP-3FX</t>
  </si>
  <si>
    <t>TNCP-3Z</t>
  </si>
  <si>
    <t>TNCP-3DA-K</t>
  </si>
  <si>
    <t>NP-3</t>
  </si>
  <si>
    <t>NP-3X</t>
  </si>
  <si>
    <t>NP-3Z</t>
  </si>
  <si>
    <t>NP-3A</t>
  </si>
  <si>
    <t>NP-3FX</t>
  </si>
  <si>
    <t>N-LP-3</t>
  </si>
  <si>
    <t>N-LP-3A</t>
  </si>
  <si>
    <t>NJ-3</t>
  </si>
  <si>
    <t>NJ-3X</t>
  </si>
  <si>
    <t>NJ-3A</t>
  </si>
  <si>
    <t>N-BJ-3A</t>
  </si>
  <si>
    <t>N-PJ-3</t>
  </si>
  <si>
    <t>N-PJ-3A</t>
  </si>
  <si>
    <t>N-PJ-3A 17.5</t>
  </si>
  <si>
    <t>MP-3テフロン</t>
  </si>
  <si>
    <t>MP-3X</t>
  </si>
  <si>
    <t>MJ-3X</t>
  </si>
  <si>
    <t>M-3DL</t>
  </si>
  <si>
    <t>M-3DL-P</t>
  </si>
  <si>
    <t>HN-P-3</t>
  </si>
  <si>
    <t>SMAP-3WA</t>
  </si>
  <si>
    <t>SMA-LP-3WA</t>
  </si>
  <si>
    <t>SMA-BJ-3WA</t>
  </si>
  <si>
    <t>RP-SMAP-3WA</t>
  </si>
  <si>
    <t>RP-SMA-BJ-3WA</t>
  </si>
  <si>
    <t>BNCP-3W</t>
  </si>
  <si>
    <t>BNCP-3WZ</t>
  </si>
  <si>
    <t>BNCP-3DWA-K</t>
  </si>
  <si>
    <t>BNC-LP-3W</t>
  </si>
  <si>
    <t>BNC-LP-3WA</t>
  </si>
  <si>
    <t>BNCJ-3W</t>
  </si>
  <si>
    <t>BNC-PJ-3W</t>
  </si>
  <si>
    <t>TNCP-3W</t>
  </si>
  <si>
    <t>TNCP-3WZ</t>
  </si>
  <si>
    <t>TNCP-3DWA-K</t>
  </si>
  <si>
    <t>NP-3W</t>
  </si>
  <si>
    <t>NP-3WZ</t>
  </si>
  <si>
    <t>NP-3WA</t>
  </si>
  <si>
    <t>N-LP-3W</t>
  </si>
  <si>
    <t>N-LP-3WA</t>
  </si>
  <si>
    <t>NJ-3W</t>
  </si>
  <si>
    <t>NJ-3WA</t>
  </si>
  <si>
    <t>N-PJ-3W</t>
  </si>
  <si>
    <t>N-PJ-3WA</t>
  </si>
  <si>
    <t>FP-4</t>
  </si>
  <si>
    <t>BNCP-5</t>
  </si>
  <si>
    <t>BNCP-5A-K</t>
  </si>
  <si>
    <t>BNCP-5SA</t>
  </si>
  <si>
    <t>BNCP-5FXC</t>
  </si>
  <si>
    <t>BNCP-5SPN</t>
  </si>
  <si>
    <t>BNC-LP-5</t>
  </si>
  <si>
    <t>BNC-LP-5A</t>
  </si>
  <si>
    <t>BNCJ-5</t>
  </si>
  <si>
    <t>BNC-PJ-5</t>
  </si>
  <si>
    <t>TNCP-5</t>
  </si>
  <si>
    <t>N-CP-5</t>
  </si>
  <si>
    <t>MP-5テフロン</t>
  </si>
  <si>
    <t>FP-5</t>
  </si>
  <si>
    <t>FP-5CA</t>
  </si>
  <si>
    <t>BNCP-5Z</t>
  </si>
  <si>
    <t>BNCP-5DA-K</t>
  </si>
  <si>
    <t>BNCP-5FX</t>
  </si>
  <si>
    <t>BNCP-5DP</t>
  </si>
  <si>
    <t>TNCP-5Z</t>
  </si>
  <si>
    <t>NP-5D</t>
  </si>
  <si>
    <t>NP-5X</t>
  </si>
  <si>
    <t>NP-5ZT</t>
  </si>
  <si>
    <t>NP-5A</t>
  </si>
  <si>
    <t>NP-5FX</t>
  </si>
  <si>
    <t>NP-5DP</t>
  </si>
  <si>
    <t>N-LP-5</t>
  </si>
  <si>
    <t>N-LP-5A</t>
  </si>
  <si>
    <t>NJ-5</t>
  </si>
  <si>
    <t>NJ-5X</t>
  </si>
  <si>
    <t>NJ-5A</t>
  </si>
  <si>
    <t>N-PJ-5</t>
  </si>
  <si>
    <t>N-PJ-5A</t>
  </si>
  <si>
    <t>MP-5X</t>
  </si>
  <si>
    <t>MJ-5X</t>
  </si>
  <si>
    <t>M-5DL</t>
  </si>
  <si>
    <t>M-5DL-P</t>
  </si>
  <si>
    <t>HN-P-5</t>
  </si>
  <si>
    <t>SMAP-5FBW</t>
  </si>
  <si>
    <t>SMAJ-5FBW</t>
  </si>
  <si>
    <t>BNCP-5DFB</t>
  </si>
  <si>
    <t>BNCP-5FZ</t>
  </si>
  <si>
    <t>BNCP-5FBP</t>
  </si>
  <si>
    <t>TNCP-5DFB</t>
  </si>
  <si>
    <t>TNCP-5FZ</t>
  </si>
  <si>
    <t>TNCP-5FBW</t>
  </si>
  <si>
    <t>TNCJ-5FBW</t>
  </si>
  <si>
    <t>NP-H-5DFB</t>
  </si>
  <si>
    <t>NP-5FBA</t>
  </si>
  <si>
    <t>NP-5FBW</t>
  </si>
  <si>
    <t>NP-5FBP</t>
  </si>
  <si>
    <t>N-LP-5DFB</t>
  </si>
  <si>
    <t>N-LP-5FBA</t>
  </si>
  <si>
    <t>NJ-5DFB</t>
  </si>
  <si>
    <t>NJ-5FBA</t>
  </si>
  <si>
    <t>NJ-5FBW</t>
  </si>
  <si>
    <t>N-PJ-5FBA</t>
  </si>
  <si>
    <t>MP-5SN</t>
  </si>
  <si>
    <t>BNCP-5W</t>
  </si>
  <si>
    <t>BNCP-5WZ</t>
  </si>
  <si>
    <t>BNC-LP-5W</t>
  </si>
  <si>
    <t>BNCJ-5W</t>
  </si>
  <si>
    <t>BNC-PJ-5W</t>
  </si>
  <si>
    <t>TNCP-5W</t>
  </si>
  <si>
    <t>TNCP-5WZ</t>
  </si>
  <si>
    <t>NP-5DW</t>
  </si>
  <si>
    <t>NP-5WZ</t>
  </si>
  <si>
    <t>N-LP-5W</t>
  </si>
  <si>
    <t>NJ-5W</t>
  </si>
  <si>
    <t>N-PJ-5W</t>
  </si>
  <si>
    <t>MP-5Wテフロン</t>
  </si>
  <si>
    <t>BNCP-5FSA</t>
  </si>
  <si>
    <t>N-CP-5FB</t>
  </si>
  <si>
    <t>FP-5CFA</t>
  </si>
  <si>
    <t>FP-5T-15</t>
  </si>
  <si>
    <t>BNCP-7</t>
  </si>
  <si>
    <t>NP-8/U</t>
  </si>
  <si>
    <t>N-LP-8/U</t>
  </si>
  <si>
    <t>NJ-8/U</t>
  </si>
  <si>
    <t>MP-7テフロン</t>
  </si>
  <si>
    <t>HN-P-8/U</t>
  </si>
  <si>
    <t>BNCP-8</t>
  </si>
  <si>
    <t>NP-8D</t>
  </si>
  <si>
    <t>NP-8X</t>
  </si>
  <si>
    <t>N-LP-8</t>
  </si>
  <si>
    <t>NJ-8</t>
  </si>
  <si>
    <t>NJ-8X</t>
  </si>
  <si>
    <t>N-PJ-8</t>
  </si>
  <si>
    <t>MP-8テフロン</t>
  </si>
  <si>
    <t>MJ-8X</t>
  </si>
  <si>
    <t>M-8DL</t>
  </si>
  <si>
    <t>M-8DL-P</t>
  </si>
  <si>
    <t>HN-P-8</t>
  </si>
  <si>
    <t>NP-H-8DFB</t>
  </si>
  <si>
    <t>N-LP-8DFB</t>
  </si>
  <si>
    <t>NJ-8DFB</t>
  </si>
  <si>
    <t>MP-8SN</t>
  </si>
  <si>
    <t>NP-10D</t>
  </si>
  <si>
    <t>NP-10X</t>
  </si>
  <si>
    <t>N-LP-10</t>
  </si>
  <si>
    <t>NJ-10</t>
  </si>
  <si>
    <t>NJ-10X</t>
  </si>
  <si>
    <t>N-PJ-10</t>
  </si>
  <si>
    <t>MP-10テフロン</t>
  </si>
  <si>
    <t>MJ-10X</t>
  </si>
  <si>
    <t>M-10DL</t>
  </si>
  <si>
    <t>M-10DL-P</t>
  </si>
  <si>
    <t>HN-P-10</t>
  </si>
  <si>
    <t>SMAP-58A-K</t>
  </si>
  <si>
    <t>BNCP-58/U</t>
  </si>
  <si>
    <t>BNCP-58A-K</t>
  </si>
  <si>
    <t>BNC-LP-58/U</t>
  </si>
  <si>
    <t>BNC-LP-58A</t>
  </si>
  <si>
    <t>BNCJ-58/U</t>
  </si>
  <si>
    <t>BNC-PJ-58/U</t>
  </si>
  <si>
    <t>TNCP-58/U</t>
  </si>
  <si>
    <t>TNCP-58A-K</t>
  </si>
  <si>
    <t>TNC-LP-58/U</t>
  </si>
  <si>
    <t>NP-58/U</t>
  </si>
  <si>
    <t>NP-58A</t>
  </si>
  <si>
    <t>N-LP-58/U</t>
  </si>
  <si>
    <t>N-LP-58A</t>
  </si>
  <si>
    <t>NJ-58A</t>
  </si>
  <si>
    <t>N-PJ-58/U</t>
  </si>
  <si>
    <t>N-PJ-58A</t>
  </si>
  <si>
    <t>BNC-HV-P-58/U</t>
  </si>
  <si>
    <t>SHVP-58/U</t>
  </si>
  <si>
    <t>1.5DS-QEHW(TA)　黒</t>
    <rPh sb="15" eb="16">
      <t>クロ</t>
    </rPh>
    <phoneticPr fontId="1"/>
  </si>
  <si>
    <t>BNCP-59/U</t>
  </si>
  <si>
    <t>BNCP-62A-K</t>
  </si>
  <si>
    <t>BNC-LP-59/U</t>
  </si>
  <si>
    <t>BNCJ-59/U</t>
  </si>
  <si>
    <t>NP-62/U</t>
  </si>
  <si>
    <t>N-LP-62/U</t>
  </si>
  <si>
    <t>NJ-62/U</t>
  </si>
  <si>
    <t>BNC-HV-P-62/U</t>
  </si>
  <si>
    <t>SHVP-59/U</t>
  </si>
  <si>
    <t>SHV-PJ-59/U</t>
  </si>
  <si>
    <t>BNCP-55/U</t>
  </si>
  <si>
    <t>BNCJ-55/U</t>
  </si>
  <si>
    <t>BNC-PJ-55/U</t>
  </si>
  <si>
    <t>NP-55/U</t>
  </si>
  <si>
    <t>NP-55A</t>
  </si>
  <si>
    <t>SMAP-5FSW</t>
  </si>
  <si>
    <t>SMAJ-5FSW</t>
  </si>
  <si>
    <t>TNCP-5FSW</t>
  </si>
  <si>
    <t>TNCJ-5FSW</t>
  </si>
  <si>
    <t>NJ-5FSW</t>
  </si>
  <si>
    <t>SMAP-142X(Au)</t>
  </si>
  <si>
    <t>SMAP-142X(Pa)</t>
  </si>
  <si>
    <t>SMA-LP-142X(Au)</t>
  </si>
  <si>
    <t>SMA-LP-142X(Pa)</t>
  </si>
  <si>
    <t>SMAJ-142X(Au)</t>
  </si>
  <si>
    <t>SMAJ-142X(Pa)</t>
  </si>
  <si>
    <t>NP-142A</t>
  </si>
  <si>
    <t>N-LP-142A</t>
  </si>
  <si>
    <t>NJ-142A</t>
  </si>
  <si>
    <t>N-PJ-142A</t>
  </si>
  <si>
    <t>SMAP-174SX(Au)</t>
  </si>
  <si>
    <t>SMAP-174SX(Pa)</t>
  </si>
  <si>
    <t>SMAP-174(Ni)</t>
  </si>
  <si>
    <t>SMAP-316X(Au)</t>
  </si>
  <si>
    <t>SMAP-316X(Pa)</t>
  </si>
  <si>
    <t>SMA-LP-316X(Au)</t>
  </si>
  <si>
    <t>SMA-LP-316X(Pa)</t>
  </si>
  <si>
    <t>SMAJ-316X(Au)</t>
  </si>
  <si>
    <t>SMAJ-316X(Pa)</t>
  </si>
  <si>
    <t>SMBP-316/U</t>
  </si>
  <si>
    <t>SMB-LP-316/U</t>
  </si>
  <si>
    <t>TNCP-5DA-K</t>
  </si>
  <si>
    <t>BNC-3CTP</t>
  </si>
  <si>
    <t>BNCP-1.5WS</t>
  </si>
  <si>
    <t>BNCP-1.5ｺﾞﾑ付</t>
  </si>
  <si>
    <t>BNCP-174A</t>
  </si>
  <si>
    <t>BNCP-2.5</t>
  </si>
  <si>
    <t>BNCP-275</t>
  </si>
  <si>
    <t>BNCP-3FSA</t>
  </si>
  <si>
    <t>BNCP-3WSA</t>
  </si>
  <si>
    <t>BNCP-55A-K</t>
  </si>
  <si>
    <t>BNCP-55CR</t>
  </si>
  <si>
    <t>BNCP-5DWA-K</t>
  </si>
  <si>
    <t>BP-1.5WA</t>
  </si>
  <si>
    <t>BP-3CV</t>
  </si>
  <si>
    <t>FP-1.5CWA</t>
  </si>
  <si>
    <t>FP-3CWA</t>
  </si>
  <si>
    <t>FP-4CFA</t>
  </si>
  <si>
    <t>MCX-J-1.5D</t>
  </si>
  <si>
    <t>MCX-J-316</t>
  </si>
  <si>
    <t>MCX-J-EL 75Ω</t>
  </si>
  <si>
    <t>MCX-J-SMAJ</t>
  </si>
  <si>
    <t>MCX-J-SMAP</t>
  </si>
  <si>
    <t>MCX-J-SMT 50Ω</t>
  </si>
  <si>
    <t>MCX-J-SMT 75Ω</t>
  </si>
  <si>
    <t>MCX-LP-1.5C</t>
  </si>
  <si>
    <t>MCX-LP-1.5D</t>
  </si>
  <si>
    <t>MCX-LP-316</t>
  </si>
  <si>
    <t>MCX-LR-PCB 50Ω</t>
  </si>
  <si>
    <t>MCX-LR-PCB 75Ω</t>
  </si>
  <si>
    <t>MCX-P-1.5D</t>
  </si>
  <si>
    <t>MCX-P-316</t>
  </si>
  <si>
    <t>MCX-P-SMAJ</t>
  </si>
  <si>
    <t>MCX-P-SMAP</t>
  </si>
  <si>
    <t>MCX-R-PCB 50Ω</t>
  </si>
  <si>
    <t>MCX-R-PCB 75Ω</t>
  </si>
  <si>
    <t>MCX-SP-1.5C</t>
  </si>
  <si>
    <t>MMCX-J-316</t>
  </si>
  <si>
    <t>MMCX-J-SMAJ</t>
  </si>
  <si>
    <t>MMCX-J-SMAP</t>
  </si>
  <si>
    <t>MMCX-J-SMT 50Ω</t>
  </si>
  <si>
    <t>MMCX-LP-1.5D</t>
  </si>
  <si>
    <t>MMCX-LP-316</t>
  </si>
  <si>
    <t>MMCX-LR-PCB 50Ω</t>
  </si>
  <si>
    <t>MMCX-P-1.5D</t>
  </si>
  <si>
    <t>MMCX-P-316</t>
  </si>
  <si>
    <t>MMCX-P-SMAJ</t>
  </si>
  <si>
    <t>MMCX-P-SMAP</t>
  </si>
  <si>
    <t>MMCX-R-PCB 50Ω</t>
  </si>
  <si>
    <t>MP-3X 受注生産切換</t>
  </si>
  <si>
    <t>NJ-10DFB</t>
  </si>
  <si>
    <t>NJ-17/U</t>
  </si>
  <si>
    <t>NJ-3.5A(3.5D) 受注生産</t>
  </si>
  <si>
    <t>NJ-55/U</t>
  </si>
  <si>
    <t>NJ-5WA</t>
  </si>
  <si>
    <t>N-LP-085</t>
  </si>
  <si>
    <t>N-LP-10DFB</t>
  </si>
  <si>
    <t>N-LP-10W</t>
  </si>
  <si>
    <t>N-LP-141</t>
  </si>
  <si>
    <t>N-LP-5WA</t>
  </si>
  <si>
    <t>N-LP-8W</t>
  </si>
  <si>
    <t>NP-10/U</t>
  </si>
  <si>
    <t>NP-10W</t>
  </si>
  <si>
    <t>NP-12DSF</t>
  </si>
  <si>
    <t>NP-141</t>
  </si>
  <si>
    <t>NP-17/U</t>
  </si>
  <si>
    <t>NP-5FBW(5D-FB-LITEﾌｼﾞｸﾗ用)</t>
  </si>
  <si>
    <t>NP-5FBW(5D-FB関西用)</t>
  </si>
  <si>
    <t>NP-5FSW(5D-HFA関西用)</t>
  </si>
  <si>
    <t>NP-5FSW(5D-SFA-LITEﾌｼﾞｸﾗ用)</t>
  </si>
  <si>
    <t>NP-5W→NP-5DWに変更</t>
  </si>
  <si>
    <t>NP-5WA</t>
  </si>
  <si>
    <t>NP-7</t>
  </si>
  <si>
    <t>NP-8W</t>
  </si>
  <si>
    <t>NP-H-10DFB</t>
  </si>
  <si>
    <t>NP-H-10DSF</t>
  </si>
  <si>
    <t>NP-H-5DSF</t>
  </si>
  <si>
    <t>NP-H-8DSF</t>
  </si>
  <si>
    <t>N-PJ-141</t>
  </si>
  <si>
    <t>N-PJ-8W</t>
  </si>
  <si>
    <t>SMA-BJ-0.66A</t>
  </si>
  <si>
    <t>SMA-LP-085  新ｺｰﾄﾞ</t>
  </si>
  <si>
    <t>SMA-LP-141  新ｺｰﾄﾞ</t>
  </si>
  <si>
    <t>SMAP-0.8A</t>
  </si>
  <si>
    <t>SMAP-085S</t>
  </si>
  <si>
    <t>SMAP-142A</t>
  </si>
  <si>
    <t>SMAP-3.5SW</t>
  </si>
  <si>
    <t>SMAP-402S</t>
  </si>
  <si>
    <t>SMAP-405</t>
  </si>
  <si>
    <t>SMAP-55A</t>
  </si>
  <si>
    <t>SMAP-5A</t>
  </si>
  <si>
    <t>SMAP-5FBW(5D-FB-LITEﾌｼﾞｸﾗ用)</t>
  </si>
  <si>
    <t>SMAP-5FBW(5D-FB関西用)</t>
  </si>
  <si>
    <t>SMAP-5FSW(5D-HFA関西用)</t>
  </si>
  <si>
    <t>SMAP-5FSW(5D-SFA-LITEﾌｼﾞｸﾗ用)</t>
  </si>
  <si>
    <t>SMAP-5WA</t>
  </si>
  <si>
    <t>SMA-PJ-0.66A</t>
  </si>
  <si>
    <t>SMA-PJ-085S</t>
  </si>
  <si>
    <t>SMA-PJ-1.32A受注生産切換</t>
  </si>
  <si>
    <t>SMBP-1.5A-CV</t>
  </si>
  <si>
    <t>SMBP-316</t>
  </si>
  <si>
    <t>TNC-BJ-1.5 受注生産切換</t>
  </si>
  <si>
    <t>TNCP-3.5SW 受注生産切換え</t>
  </si>
  <si>
    <t>TNCP-5FBW(5D-FB-LITEﾌｼﾞｸﾗ用)</t>
  </si>
  <si>
    <t>TNCP-5FBW(5D-FB関西用)</t>
  </si>
  <si>
    <t>TNCP-5FSW(5D-HFA関西用)</t>
  </si>
  <si>
    <t>TNCP-5FSW(5D-SFA-LITEﾌｼﾞｸﾗ用)</t>
  </si>
  <si>
    <t>TNC-PJ-1.5A 復活</t>
  </si>
  <si>
    <t>TNC-A-PP</t>
  </si>
  <si>
    <t>TNC-LP-5</t>
  </si>
  <si>
    <t>TNCP-MJ</t>
  </si>
  <si>
    <t>BNC-A-PP</t>
  </si>
  <si>
    <t>BNCP-MJ</t>
  </si>
  <si>
    <t>BNCP-62/U</t>
  </si>
  <si>
    <t>BNCP-ESP-58(黒)</t>
  </si>
  <si>
    <t>BNC-PJ-085</t>
  </si>
  <si>
    <t>BP-3FC</t>
  </si>
  <si>
    <t>BP-5CV</t>
  </si>
  <si>
    <t>F-LP-3A</t>
  </si>
  <si>
    <t>FM16JOC POC</t>
  </si>
  <si>
    <t>FP-2.5CA 受注生産品</t>
  </si>
  <si>
    <t>FP-2.5CFA</t>
  </si>
  <si>
    <t>FP-3CFA</t>
  </si>
  <si>
    <t>FP-5F-15</t>
  </si>
  <si>
    <t>FP-7F-15</t>
  </si>
  <si>
    <t xml:space="preserve">SMA-BJ-1.5WA(ﾀﾞｲﾆﾁ専用) </t>
  </si>
  <si>
    <t>3C用ﾌﾞｰﾂ</t>
  </si>
  <si>
    <t>58用ﾌﾞｰﾂ</t>
  </si>
  <si>
    <t>5D用ﾌﾞｰﾂ</t>
  </si>
  <si>
    <t>適合</t>
    <rPh sb="0" eb="2">
      <t>テキゴウ</t>
    </rPh>
    <phoneticPr fontId="1"/>
  </si>
  <si>
    <t>EM-10C-2E</t>
  </si>
  <si>
    <t>EM-10D-2E</t>
  </si>
  <si>
    <t>EM-10D-FB</t>
  </si>
  <si>
    <t>EM-2.5C-2E</t>
  </si>
  <si>
    <t>EM-2.5D-2E</t>
  </si>
  <si>
    <t>EM-3C-2E</t>
  </si>
  <si>
    <t>EM-3D-2E</t>
  </si>
  <si>
    <t>EM-5C-2E</t>
  </si>
  <si>
    <t>EM-5C-2W</t>
  </si>
  <si>
    <t>EM-5C-2WE</t>
  </si>
  <si>
    <t>EM-5C-FB</t>
  </si>
  <si>
    <t>EM-5D-2E</t>
  </si>
  <si>
    <t>EM-5D-2W</t>
  </si>
  <si>
    <t>EM-5D-FB</t>
  </si>
  <si>
    <t>EM-7C-2E</t>
  </si>
  <si>
    <t>EM-8D-2E</t>
  </si>
  <si>
    <t>EM-8D-FB</t>
  </si>
  <si>
    <t>EM-S-5C-FB</t>
  </si>
  <si>
    <t>1.5D-2V【関西】</t>
    <rPh sb="8" eb="10">
      <t>カンサイ</t>
    </rPh>
    <phoneticPr fontId="1"/>
  </si>
  <si>
    <r>
      <t>全メーカー(関</t>
    </r>
    <r>
      <rPr>
        <sz val="9"/>
        <color theme="4" tint="0.39997558519241921"/>
        <rFont val="ＭＳ Ｐ明朝"/>
        <family val="1"/>
        <charset val="128"/>
      </rPr>
      <t>■</t>
    </r>
    <r>
      <rPr>
        <sz val="9"/>
        <color theme="1"/>
        <rFont val="ＭＳ Ｐ明朝"/>
        <family val="1"/>
        <charset val="128"/>
      </rPr>
      <t>フ</t>
    </r>
    <r>
      <rPr>
        <sz val="9"/>
        <color theme="9" tint="0.59999389629810485"/>
        <rFont val="ＭＳ Ｐ明朝"/>
        <family val="1"/>
        <charset val="128"/>
      </rPr>
      <t>■</t>
    </r>
    <r>
      <rPr>
        <sz val="9"/>
        <color theme="1"/>
        <rFont val="ＭＳ Ｐ明朝"/>
        <family val="1"/>
        <charset val="128"/>
      </rPr>
      <t>/四</t>
    </r>
    <r>
      <rPr>
        <sz val="9"/>
        <color rgb="FF00B050"/>
        <rFont val="ＭＳ Ｐ明朝"/>
        <family val="1"/>
        <charset val="128"/>
      </rPr>
      <t>■</t>
    </r>
    <r>
      <rPr>
        <sz val="9"/>
        <color theme="1"/>
        <rFont val="ＭＳ Ｐ明朝"/>
        <family val="1"/>
        <charset val="128"/>
      </rPr>
      <t>/関＆フ</t>
    </r>
    <r>
      <rPr>
        <sz val="9"/>
        <color rgb="FF7030A0"/>
        <rFont val="ＭＳ Ｐ明朝"/>
        <family val="1"/>
        <charset val="128"/>
      </rPr>
      <t>■</t>
    </r>
    <r>
      <rPr>
        <sz val="9"/>
        <color theme="1"/>
        <rFont val="ＭＳ Ｐ明朝"/>
        <family val="1"/>
        <charset val="128"/>
      </rPr>
      <t>)</t>
    </r>
    <rPh sb="0" eb="1">
      <t>ゼン</t>
    </rPh>
    <rPh sb="6" eb="7">
      <t>カン</t>
    </rPh>
    <rPh sb="11" eb="12">
      <t>シ</t>
    </rPh>
    <rPh sb="14" eb="15">
      <t>セキ</t>
    </rPh>
    <phoneticPr fontId="1"/>
  </si>
  <si>
    <t>BNCP-142A</t>
    <phoneticPr fontId="1"/>
  </si>
  <si>
    <t>BNC-LP-142A</t>
    <phoneticPr fontId="1"/>
  </si>
  <si>
    <t>1.5DS-QFB（Ｓが最後に付く？）</t>
    <rPh sb="12" eb="14">
      <t>サイゴ</t>
    </rPh>
    <rPh sb="15" eb="16">
      <t>ツ</t>
    </rPh>
    <phoneticPr fontId="1"/>
  </si>
  <si>
    <t>NP-8X</t>
    <phoneticPr fontId="1"/>
  </si>
  <si>
    <t>MP-2.5X</t>
    <phoneticPr fontId="1"/>
  </si>
  <si>
    <t>MJ-8X</t>
    <phoneticPr fontId="1"/>
  </si>
  <si>
    <t>M-2.5DL</t>
    <phoneticPr fontId="1"/>
  </si>
  <si>
    <t>5C用3種シールドケーブル</t>
    <rPh sb="2" eb="3">
      <t>ヨウ</t>
    </rPh>
    <rPh sb="4" eb="5">
      <t>シュ</t>
    </rPh>
    <phoneticPr fontId="1"/>
  </si>
  <si>
    <t>TNC-LP-3W</t>
  </si>
  <si>
    <t>RG-58A/U【関西】</t>
  </si>
  <si>
    <t>N-CP-10</t>
  </si>
  <si>
    <t>TNC-LP-5W</t>
  </si>
  <si>
    <t>N-CP-5W</t>
  </si>
  <si>
    <t>S-5C-FB　灰</t>
    <rPh sb="8" eb="9">
      <t>ハイ</t>
    </rPh>
    <phoneticPr fontId="1"/>
  </si>
  <si>
    <t>RG-58/U</t>
  </si>
  <si>
    <t>BNCP-ESP-58</t>
  </si>
  <si>
    <t>NJ-8W</t>
  </si>
  <si>
    <t>MP-8Wテフロン</t>
  </si>
  <si>
    <t>MP-10DFBﾃﾌﾛﾝテフロン</t>
  </si>
  <si>
    <t>BP-5FC</t>
  </si>
  <si>
    <t>BNC-LP-5WA</t>
  </si>
  <si>
    <t>J01002A1323</t>
  </si>
  <si>
    <t>27CPシリーズ</t>
  </si>
  <si>
    <t>TP-1.5WA</t>
    <phoneticPr fontId="1"/>
  </si>
  <si>
    <t>支給品</t>
    <rPh sb="0" eb="3">
      <t>シキュウヒン</t>
    </rPh>
    <phoneticPr fontId="1"/>
  </si>
  <si>
    <t>NP-H-5DSF※</t>
  </si>
  <si>
    <t>NP-5SFA</t>
  </si>
  <si>
    <t>N-LP-5SFA</t>
  </si>
  <si>
    <t>NJ-5SFA</t>
  </si>
  <si>
    <t>N-PJ-5SFA</t>
  </si>
  <si>
    <t>RG-55/U</t>
  </si>
  <si>
    <t>RG-55A/U</t>
  </si>
  <si>
    <t>BNCJ-ESP-58</t>
  </si>
  <si>
    <t>BNCJ-62-U</t>
  </si>
  <si>
    <t>BNC-LP-62/U</t>
  </si>
  <si>
    <t>BNC-PJ-62/U</t>
  </si>
  <si>
    <t>NJ-12DSF</t>
  </si>
  <si>
    <t>MP-12SN</t>
  </si>
  <si>
    <t>NP-5D※</t>
  </si>
  <si>
    <t>S-5C-FB　黒【関西】</t>
  </si>
  <si>
    <t>1.5C-2V【関西】</t>
  </si>
  <si>
    <t>3C-2V(A)【関西】</t>
  </si>
  <si>
    <t>3D-2V【関西】</t>
  </si>
  <si>
    <t>3D-2W【関西】</t>
  </si>
  <si>
    <t>5C-2V【関西】</t>
  </si>
  <si>
    <t>5D-2V【関西】</t>
  </si>
  <si>
    <t>5D-2W【関西】</t>
  </si>
  <si>
    <t>5D-FB【関西】</t>
  </si>
  <si>
    <t>5D-HFA【関西】</t>
  </si>
  <si>
    <t>5D-HFAE【関西】</t>
  </si>
  <si>
    <t>RG-58/U【関西】</t>
  </si>
  <si>
    <t>RG-8/U【関西】</t>
  </si>
  <si>
    <t>S-4C-FB【関西】</t>
  </si>
  <si>
    <t>FP-7</t>
  </si>
  <si>
    <t>NP-H-5DFB※</t>
  </si>
  <si>
    <t>NP-H-8DFB※</t>
  </si>
  <si>
    <t>NJ-7</t>
  </si>
  <si>
    <t>N-CP-7</t>
  </si>
  <si>
    <t>1.5D-QEV【フジクラ】</t>
  </si>
  <si>
    <t>1.5C-QEV【フジクラ】</t>
  </si>
  <si>
    <t>1.5D-QEW【フジクラ】</t>
  </si>
  <si>
    <t>3D-2V【フジクラ】</t>
  </si>
  <si>
    <t>5C-2V【フジクラ】</t>
  </si>
  <si>
    <t>3D-2W【フジクラ】</t>
  </si>
  <si>
    <t>5D-2V【フジクラ】</t>
  </si>
  <si>
    <t>5D-2W【フジクラ】</t>
  </si>
  <si>
    <t>5D-SFA-LITE【フジクラ】</t>
  </si>
  <si>
    <t>5D-FB-LITE【フジクラ】</t>
  </si>
  <si>
    <t>RG-55/U【フジクラ】</t>
  </si>
  <si>
    <t>RG-58A/U【フジクラ】</t>
  </si>
  <si>
    <t>RG-58/U【フジクラ】</t>
  </si>
  <si>
    <t>RG-59/U【フジクラ】</t>
  </si>
  <si>
    <t>RG-142B/U【フジクラ】</t>
  </si>
  <si>
    <t>RG-316/U【フジクラ】</t>
  </si>
  <si>
    <t>RG-174/U【フジクラ】</t>
  </si>
  <si>
    <t>MCX-P-1.5D(要スリーブ交換)</t>
    <rPh sb="11" eb="12">
      <t>ヨウ</t>
    </rPh>
    <rPh sb="16" eb="18">
      <t>コウカン</t>
    </rPh>
    <phoneticPr fontId="1"/>
  </si>
  <si>
    <t>MCX-J-1.5D(要スリーブ交換)</t>
  </si>
  <si>
    <t>MCX-LP-1.5D(要スリーブ交換)</t>
  </si>
  <si>
    <t>MMCX-P-1.5D(要スリーブ交換)</t>
  </si>
  <si>
    <t>MMCX-LP-1.5D(要スリーブ交換)</t>
  </si>
  <si>
    <t>BNC-LP-1.5A(進電向け：Q66L-7150-0006#600で確認中)</t>
    <rPh sb="12" eb="13">
      <t>スス</t>
    </rPh>
    <rPh sb="13" eb="14">
      <t>デン</t>
    </rPh>
    <rPh sb="14" eb="15">
      <t>ム</t>
    </rPh>
    <rPh sb="36" eb="39">
      <t>カクニンチュウ</t>
    </rPh>
    <phoneticPr fontId="1"/>
  </si>
  <si>
    <t>有</t>
    <rPh sb="0" eb="1">
      <t>アリ</t>
    </rPh>
    <phoneticPr fontId="1"/>
  </si>
  <si>
    <t>本数①</t>
    <rPh sb="0" eb="2">
      <t>ホンスウ</t>
    </rPh>
    <phoneticPr fontId="1"/>
  </si>
  <si>
    <t>本数②</t>
    <rPh sb="0" eb="2">
      <t>ホンスウ</t>
    </rPh>
    <phoneticPr fontId="1"/>
  </si>
  <si>
    <t>本数③</t>
    <rPh sb="0" eb="2">
      <t>ホンスウ</t>
    </rPh>
    <phoneticPr fontId="1"/>
  </si>
  <si>
    <t>本数④</t>
    <rPh sb="0" eb="2">
      <t>ホンスウ</t>
    </rPh>
    <phoneticPr fontId="1"/>
  </si>
  <si>
    <t>端末処理(半田あり)</t>
    <rPh sb="0" eb="2">
      <t>タンマツ</t>
    </rPh>
    <rPh sb="2" eb="4">
      <t>ショリ</t>
    </rPh>
    <rPh sb="5" eb="7">
      <t>ハンダ</t>
    </rPh>
    <phoneticPr fontId="1"/>
  </si>
  <si>
    <t>端末処理(半田なし)</t>
    <rPh sb="0" eb="2">
      <t>タンマツ</t>
    </rPh>
    <rPh sb="2" eb="4">
      <t>ショリ</t>
    </rPh>
    <rPh sb="5" eb="7">
      <t>ハンダ</t>
    </rPh>
    <phoneticPr fontId="1"/>
  </si>
  <si>
    <t>※記入無き場合は公差±3％</t>
    <rPh sb="1" eb="3">
      <t>キニュウ</t>
    </rPh>
    <rPh sb="3" eb="4">
      <t>ナ</t>
    </rPh>
    <rPh sb="5" eb="7">
      <t>バアイ</t>
    </rPh>
    <rPh sb="8" eb="10">
      <t>コウサ</t>
    </rPh>
    <phoneticPr fontId="1"/>
  </si>
  <si>
    <t>BNCP-5WA</t>
    <phoneticPr fontId="1"/>
  </si>
  <si>
    <t>BNCP-1.5S+BNCP-2A-Kｽﾘｰﾌﾞ</t>
    <phoneticPr fontId="1"/>
  </si>
  <si>
    <t>BNC-LP-1.5A+SMA-LP-1.5WAｽﾘｰﾌﾞ</t>
    <phoneticPr fontId="1"/>
  </si>
  <si>
    <t>BNCP-3DA-K+3W用ｽﾘｰﾌﾞ</t>
    <rPh sb="13" eb="14">
      <t>ヨウ</t>
    </rPh>
    <phoneticPr fontId="1"/>
  </si>
  <si>
    <t>BNCP-3SA+3W用ｽﾘｰﾌﾞ</t>
    <rPh sb="11" eb="12">
      <t>ヨウ</t>
    </rPh>
    <phoneticPr fontId="1"/>
  </si>
  <si>
    <t>BNCP-58A-K+BNCP-3A-Kｽﾘｰﾌﾞ</t>
    <phoneticPr fontId="1"/>
  </si>
  <si>
    <t>BNCP-5DA-K+5W用ｽﾘｰﾌﾞ</t>
    <rPh sb="13" eb="14">
      <t>ヨウ</t>
    </rPh>
    <phoneticPr fontId="1"/>
  </si>
  <si>
    <t>BNCP-5A-K+5W用ｽﾘｰﾌﾞ</t>
    <rPh sb="12" eb="13">
      <t>ヨウ</t>
    </rPh>
    <phoneticPr fontId="1"/>
  </si>
  <si>
    <t>BNC-PJ-1.5A+TP-1.5WA割クランプ</t>
    <rPh sb="20" eb="21">
      <t>ワリ</t>
    </rPh>
    <phoneticPr fontId="1"/>
  </si>
  <si>
    <t>FP-3CA+3W用スリーブ</t>
    <rPh sb="9" eb="10">
      <t>ヨウ</t>
    </rPh>
    <phoneticPr fontId="1"/>
  </si>
  <si>
    <t>NJ-1.5A+TP-1.5WA割クランプ</t>
    <rPh sb="16" eb="17">
      <t>ワリ</t>
    </rPh>
    <phoneticPr fontId="1"/>
  </si>
  <si>
    <t>NJ-58A+BNCP-3A-Kｽﾘｰﾌﾞ</t>
    <phoneticPr fontId="1"/>
  </si>
  <si>
    <t>NJ-3A+3W用スリーブ</t>
    <rPh sb="8" eb="9">
      <t>ヨウ</t>
    </rPh>
    <phoneticPr fontId="1"/>
  </si>
  <si>
    <t>NJ-5A+5W用ｽﾘｰﾌﾞ</t>
    <rPh sb="8" eb="9">
      <t>ヨウ</t>
    </rPh>
    <phoneticPr fontId="1"/>
  </si>
  <si>
    <t>N-LP-58A+BNCP-3A-K</t>
    <phoneticPr fontId="1"/>
  </si>
  <si>
    <t>N-LP-3A+3W用ｽﾘｰﾌﾞ</t>
    <rPh sb="10" eb="11">
      <t>ヨウ</t>
    </rPh>
    <phoneticPr fontId="1"/>
  </si>
  <si>
    <t>NP-1.5A+TP-1.5WA割クランプ</t>
    <rPh sb="16" eb="17">
      <t>ワリ</t>
    </rPh>
    <phoneticPr fontId="1"/>
  </si>
  <si>
    <t>NP-58A+BNCP-3A-Kｽﾘｰﾌﾞ</t>
    <phoneticPr fontId="1"/>
  </si>
  <si>
    <t>NP-3A+3W用ｽﾘｰﾌﾞ</t>
    <rPh sb="8" eb="9">
      <t>ヨウ</t>
    </rPh>
    <phoneticPr fontId="1"/>
  </si>
  <si>
    <t>NP-5A+5W用ｽﾘｰﾌﾞ</t>
    <rPh sb="8" eb="9">
      <t>ヨウ</t>
    </rPh>
    <phoneticPr fontId="1"/>
  </si>
  <si>
    <t>N-PJ-58A+BNCP-3A-Kｽﾘｰﾌﾞ</t>
    <phoneticPr fontId="1"/>
  </si>
  <si>
    <t>N-PJ-3A+3W用ｽﾘｰﾌﾞ</t>
    <rPh sb="10" eb="11">
      <t>ヨウ</t>
    </rPh>
    <phoneticPr fontId="1"/>
  </si>
  <si>
    <t>RP-SMA-BJ-3A+3W用ｽﾘｰﾌﾞ</t>
    <rPh sb="15" eb="16">
      <t>ヨウ</t>
    </rPh>
    <phoneticPr fontId="1"/>
  </si>
  <si>
    <t>RP-SMAP-3A+3W用ｽﾘｰﾌﾞ</t>
    <rPh sb="13" eb="14">
      <t>ヨウ</t>
    </rPh>
    <phoneticPr fontId="1"/>
  </si>
  <si>
    <t>SMA-BJ-3A+3W用ｽﾘｰﾌﾞ</t>
    <rPh sb="12" eb="13">
      <t>ヨウ</t>
    </rPh>
    <phoneticPr fontId="1"/>
  </si>
  <si>
    <t>SMAJ-1.5A(Ni)+SMA-LP-1.5WA用ｽﾘｰﾌﾞ</t>
    <rPh sb="26" eb="27">
      <t>ヨウ</t>
    </rPh>
    <phoneticPr fontId="1"/>
  </si>
  <si>
    <t>SMA-LP-1.5A+SMA-LP-1.5WA用ｽﾘｰﾌﾞ</t>
    <rPh sb="24" eb="25">
      <t>ヨウ</t>
    </rPh>
    <phoneticPr fontId="1"/>
  </si>
  <si>
    <t>SMAP-1.5A+SMA-LP-1.5WA用スリーブ</t>
    <rPh sb="22" eb="23">
      <t>ヨウ</t>
    </rPh>
    <phoneticPr fontId="1"/>
  </si>
  <si>
    <t>SMAP-58A-K+BNCP-3A-Kｽﾘｰﾌﾞ</t>
    <phoneticPr fontId="1"/>
  </si>
  <si>
    <t>SMAP-3A+3W用ｽﾘｰﾌﾞ</t>
    <rPh sb="10" eb="11">
      <t>ヨウ</t>
    </rPh>
    <phoneticPr fontId="1"/>
  </si>
  <si>
    <t>SMAP-5A+5W用ｽﾘｰﾌﾞ</t>
    <rPh sb="10" eb="11">
      <t>ヨウ</t>
    </rPh>
    <phoneticPr fontId="1"/>
  </si>
  <si>
    <t>SMB-LP-1.5A+SMA-LP-1.5WA用ｽﾘｰﾌﾞ</t>
    <rPh sb="24" eb="25">
      <t>ヨウ</t>
    </rPh>
    <phoneticPr fontId="1"/>
  </si>
  <si>
    <t>SMB-LP-1.5T+SMA-LP-1.5WA用ｽﾘｰﾌﾞ</t>
    <rPh sb="24" eb="25">
      <t>ヨウ</t>
    </rPh>
    <phoneticPr fontId="1"/>
  </si>
  <si>
    <t>SMBP-1.5A+SMA-LP-1.5WA用ｽﾘｰﾌﾞ</t>
    <rPh sb="22" eb="23">
      <t>ヨウ</t>
    </rPh>
    <phoneticPr fontId="1"/>
  </si>
  <si>
    <t>BNCP-1.5A-K+TNC共用接続ﾅｯﾄ+ｼﾞﾗｺﾝ</t>
    <phoneticPr fontId="1"/>
  </si>
  <si>
    <t>BNCP-3DA-K+TNC共用接続ﾅｯﾄ+ｼﾞﾗｺﾝ</t>
    <rPh sb="14" eb="16">
      <t>キョウヨウ</t>
    </rPh>
    <rPh sb="16" eb="18">
      <t>セツゾク</t>
    </rPh>
    <phoneticPr fontId="1"/>
  </si>
  <si>
    <t>BNCP-3DA-K+3W用ｽﾘｰﾌﾞ+TNC共用接続ﾅｯﾄ+ｼﾞﾗｺﾝ</t>
    <rPh sb="13" eb="14">
      <t>ヨウ</t>
    </rPh>
    <rPh sb="23" eb="25">
      <t>キョウヨウ</t>
    </rPh>
    <rPh sb="25" eb="27">
      <t>セツゾク</t>
    </rPh>
    <phoneticPr fontId="1"/>
  </si>
  <si>
    <t>N-LP-5A+5W用ｽﾘｰﾌﾞ</t>
    <rPh sb="10" eb="11">
      <t>ヨウ</t>
    </rPh>
    <phoneticPr fontId="1"/>
  </si>
  <si>
    <t>3C-2V用ﾌﾞｰﾂ(TIC5.5)</t>
    <phoneticPr fontId="1"/>
  </si>
  <si>
    <t>SMAP-142X(Pa)</t>
    <phoneticPr fontId="1"/>
  </si>
  <si>
    <t>SMAP-316X(Pa)</t>
    <phoneticPr fontId="1"/>
  </si>
  <si>
    <t>SMAP-316X(Au)</t>
    <phoneticPr fontId="1"/>
  </si>
  <si>
    <t>※ 添付品ﾁｭｰﾌﾞあり</t>
    <rPh sb="2" eb="4">
      <t>テンプ</t>
    </rPh>
    <rPh sb="4" eb="5">
      <t>ヒン</t>
    </rPh>
    <phoneticPr fontId="1"/>
  </si>
  <si>
    <t>SMAJ-142X(Au)</t>
    <phoneticPr fontId="1"/>
  </si>
  <si>
    <t>SMAJ-142X(Pa)</t>
    <phoneticPr fontId="1"/>
  </si>
  <si>
    <t>SMAJ-316X(Au)</t>
    <phoneticPr fontId="1"/>
  </si>
  <si>
    <t>SMAJ-316X(Pa)</t>
    <phoneticPr fontId="1"/>
  </si>
  <si>
    <t>※ 添付品ﾁｭｰﾌﾞあり</t>
  </si>
  <si>
    <t>NP-10X</t>
    <phoneticPr fontId="1"/>
  </si>
  <si>
    <t>MP-1.5X</t>
    <phoneticPr fontId="1"/>
  </si>
  <si>
    <t>MJ-10X</t>
    <phoneticPr fontId="1"/>
  </si>
  <si>
    <t>M-10DL</t>
    <phoneticPr fontId="1"/>
  </si>
  <si>
    <t>M-1.5DL</t>
    <phoneticPr fontId="1"/>
  </si>
  <si>
    <t>M-3DL-P</t>
    <phoneticPr fontId="1"/>
  </si>
  <si>
    <t>M-5DL-P</t>
    <phoneticPr fontId="1"/>
  </si>
  <si>
    <t>M-8DL-P</t>
    <phoneticPr fontId="1"/>
  </si>
  <si>
    <t>M-10DL-P</t>
    <phoneticPr fontId="1"/>
  </si>
  <si>
    <t>ｾﾐﾌﾚｷ085（ｼﾞｬｹｯﾄ付）</t>
    <rPh sb="15" eb="16">
      <t>ツキ</t>
    </rPh>
    <phoneticPr fontId="1"/>
  </si>
  <si>
    <t>ｾﾐﾌﾚｷ085（ｼﾞｬｹｯﾄ無）</t>
    <rPh sb="15" eb="16">
      <t>ナシ</t>
    </rPh>
    <phoneticPr fontId="1"/>
  </si>
  <si>
    <t>ｾﾐﾌﾚｷ141（ｼﾞｬｹｯﾄ付）</t>
    <rPh sb="15" eb="16">
      <t>ツキ</t>
    </rPh>
    <phoneticPr fontId="1"/>
  </si>
  <si>
    <t>ｾﾐﾌﾚｷ141（ｼﾞｬｹｯﾄ無）</t>
    <rPh sb="15" eb="16">
      <t>ナシ</t>
    </rPh>
    <phoneticPr fontId="1"/>
  </si>
  <si>
    <t>ｾﾐﾘｼﾞｯﾄ085（ﾒｯｷ無）</t>
    <rPh sb="14" eb="15">
      <t>ナシ</t>
    </rPh>
    <phoneticPr fontId="1"/>
  </si>
  <si>
    <t>ｾﾐﾘｼﾞｯﾄ085（ﾒｯｷ有）</t>
    <rPh sb="14" eb="15">
      <t>アリ</t>
    </rPh>
    <phoneticPr fontId="1"/>
  </si>
  <si>
    <t>ｾﾐﾘｼﾞｯﾄ141（ﾒｯｷ有）</t>
    <rPh sb="14" eb="15">
      <t>アリ</t>
    </rPh>
    <phoneticPr fontId="1"/>
  </si>
  <si>
    <t>ｾﾐﾘｼﾞｯﾄ141（ﾒｯｷ無）</t>
    <rPh sb="14" eb="15">
      <t>ナシ</t>
    </rPh>
    <phoneticPr fontId="1"/>
  </si>
  <si>
    <r>
      <t>あり(</t>
    </r>
    <r>
      <rPr>
        <sz val="5"/>
        <color theme="1"/>
        <rFont val="AR古印体B"/>
        <family val="3"/>
        <charset val="128"/>
      </rPr>
      <t>のりあり</t>
    </r>
    <r>
      <rPr>
        <sz val="6"/>
        <color theme="1"/>
        <rFont val="AR古印体B"/>
        <family val="3"/>
        <charset val="128"/>
      </rPr>
      <t>)</t>
    </r>
    <phoneticPr fontId="1"/>
  </si>
  <si>
    <r>
      <t>あり(</t>
    </r>
    <r>
      <rPr>
        <sz val="5"/>
        <color theme="1"/>
        <rFont val="AR古印体B"/>
        <family val="3"/>
        <charset val="128"/>
      </rPr>
      <t>のりなし</t>
    </r>
    <r>
      <rPr>
        <sz val="6"/>
        <color theme="1"/>
        <rFont val="AR古印体B"/>
        <family val="3"/>
        <charset val="128"/>
      </rPr>
      <t>)</t>
    </r>
    <phoneticPr fontId="1"/>
  </si>
  <si>
    <t>添付品ﾁｭｰﾌﾞ  (のりなし)</t>
    <rPh sb="0" eb="2">
      <t>テンプ</t>
    </rPh>
    <rPh sb="2" eb="3">
      <t>ヒン</t>
    </rPh>
    <phoneticPr fontId="1"/>
  </si>
  <si>
    <t>SP-5WA</t>
    <phoneticPr fontId="1"/>
  </si>
  <si>
    <t>SJ-5WA</t>
    <phoneticPr fontId="1"/>
  </si>
  <si>
    <t>MP-8DSFテフロン</t>
  </si>
  <si>
    <t>J01151A0491</t>
  </si>
  <si>
    <t>SMAJ-58/U</t>
    <phoneticPr fontId="1"/>
  </si>
  <si>
    <t>61002A01-000001</t>
    <phoneticPr fontId="1"/>
  </si>
  <si>
    <t>SSMAP-RG316</t>
    <phoneticPr fontId="1"/>
  </si>
  <si>
    <t>TCX-2.8CHD【立井電線】</t>
    <rPh sb="11" eb="12">
      <t>タチ</t>
    </rPh>
    <rPh sb="12" eb="13">
      <t>イ</t>
    </rPh>
    <rPh sb="13" eb="15">
      <t>デンセン</t>
    </rPh>
    <phoneticPr fontId="1"/>
  </si>
  <si>
    <t>MP-10DFBテフロン</t>
  </si>
  <si>
    <t>MP-10SN</t>
  </si>
  <si>
    <t>注意項目</t>
    <rPh sb="0" eb="2">
      <t>チュウイ</t>
    </rPh>
    <rPh sb="2" eb="4">
      <t>コウモク</t>
    </rPh>
    <phoneticPr fontId="1"/>
  </si>
  <si>
    <t>特性注意！！</t>
    <rPh sb="0" eb="2">
      <t>トクセイ</t>
    </rPh>
    <rPh sb="2" eb="4">
      <t>チュウイ</t>
    </rPh>
    <phoneticPr fontId="1"/>
  </si>
  <si>
    <t>長さ注意！！</t>
    <rPh sb="0" eb="1">
      <t>ナガ</t>
    </rPh>
    <rPh sb="2" eb="4">
      <t>チュウイ</t>
    </rPh>
    <phoneticPr fontId="1"/>
  </si>
  <si>
    <t>BNC-LP-5A+5W用ｽﾘｰﾌﾞ</t>
    <rPh sb="12" eb="13">
      <t>ヨウ</t>
    </rPh>
    <phoneticPr fontId="1"/>
  </si>
  <si>
    <t>SJ-3WA</t>
  </si>
  <si>
    <t>SP-3WA</t>
  </si>
  <si>
    <t>SJ-5WA</t>
  </si>
  <si>
    <t>SP-5WA</t>
  </si>
  <si>
    <t>4.3/10P-5D2W</t>
  </si>
  <si>
    <t>3C-2V 規格【四国】/黒/</t>
    <rPh sb="6" eb="8">
      <t>キカク</t>
    </rPh>
    <rPh sb="9" eb="11">
      <t>シコク</t>
    </rPh>
    <rPh sb="13" eb="14">
      <t>クロ</t>
    </rPh>
    <phoneticPr fontId="1"/>
  </si>
  <si>
    <t>S-5C-FB【四国】/黒/</t>
    <rPh sb="8" eb="10">
      <t>シコク</t>
    </rPh>
    <rPh sb="12" eb="13">
      <t>クロ</t>
    </rPh>
    <phoneticPr fontId="1"/>
  </si>
  <si>
    <t>RG-58A/U【四国】/黒/</t>
    <rPh sb="9" eb="11">
      <t>シコク</t>
    </rPh>
    <rPh sb="13" eb="14">
      <t>クロ</t>
    </rPh>
    <phoneticPr fontId="1"/>
  </si>
  <si>
    <t>3D-2V【四国】/灰/</t>
    <rPh sb="6" eb="8">
      <t>シコク</t>
    </rPh>
    <phoneticPr fontId="1"/>
  </si>
  <si>
    <t>3C-2W【フジクラ】＊</t>
  </si>
  <si>
    <t>8D-2V【フジクラ】＊</t>
  </si>
  <si>
    <t>8D-2W【フジクラ】＊</t>
  </si>
  <si>
    <t>10D-FB-LITE【フジクラ】＊</t>
  </si>
  <si>
    <t>RG-188A/U【フジクラ】＊</t>
  </si>
  <si>
    <t>RG-55A/U【フジクラ】＊</t>
  </si>
  <si>
    <t>S-5C-FB　灰【フジクラ】＊</t>
    <rPh sb="8" eb="9">
      <t>ハイ</t>
    </rPh>
    <phoneticPr fontId="1"/>
  </si>
  <si>
    <t>S-7C-FB【フジクラ】＊</t>
  </si>
  <si>
    <t>1.5C-2VS【関西】＊</t>
    <rPh sb="9" eb="11">
      <t>カンサイ</t>
    </rPh>
    <phoneticPr fontId="1"/>
  </si>
  <si>
    <t>RG-59/U【関西】（廃盤)＊</t>
    <rPh sb="12" eb="14">
      <t>ハイバン</t>
    </rPh>
    <phoneticPr fontId="1"/>
  </si>
  <si>
    <t>DIGITAL-2.5C-FB-TNL【関西】＊</t>
    <rPh sb="20" eb="22">
      <t>カンサイ</t>
    </rPh>
    <phoneticPr fontId="1"/>
  </si>
  <si>
    <t>RG-179B/U【フジクラ】＊</t>
  </si>
  <si>
    <t>8D-SFA-LITE【フジクラ】＊</t>
  </si>
  <si>
    <t>1.5DS-QFB【四国】/黒/＊</t>
  </si>
  <si>
    <t>S-4C-FB【四国】/灰/＊</t>
    <rPh sb="8" eb="10">
      <t>シコク</t>
    </rPh>
    <phoneticPr fontId="1"/>
  </si>
  <si>
    <t>S-7C-FB【四国】/灰/＊</t>
    <rPh sb="8" eb="10">
      <t>シコク</t>
    </rPh>
    <rPh sb="12" eb="13">
      <t>ハイ</t>
    </rPh>
    <phoneticPr fontId="1"/>
  </si>
  <si>
    <t>3D-QFBE【四国】/黒/＊</t>
    <rPh sb="8" eb="10">
      <t>シコク</t>
    </rPh>
    <phoneticPr fontId="1"/>
  </si>
  <si>
    <t>　　　　　その他</t>
    <rPh sb="7" eb="8">
      <t>タ</t>
    </rPh>
    <phoneticPr fontId="1"/>
  </si>
  <si>
    <t>1.5DS-GXC-SP【住友】＊</t>
    <rPh sb="13" eb="15">
      <t>スミトモ</t>
    </rPh>
    <phoneticPr fontId="1"/>
  </si>
  <si>
    <t>指定なし(推奨)</t>
    <rPh sb="5" eb="7">
      <t>スイショウ</t>
    </rPh>
    <phoneticPr fontId="1"/>
  </si>
  <si>
    <t>指定なし(推奨)</t>
    <rPh sb="0" eb="2">
      <t>シテイ</t>
    </rPh>
    <rPh sb="5" eb="7">
      <t>スイショウ</t>
    </rPh>
    <phoneticPr fontId="1"/>
  </si>
  <si>
    <t>SMAP-402S(Au)</t>
  </si>
  <si>
    <r>
      <t>■</t>
    </r>
    <r>
      <rPr>
        <sz val="11"/>
        <rFont val="ＭＳ Ｐゴシック"/>
        <family val="3"/>
        <charset val="128"/>
        <scheme val="minor"/>
      </rPr>
      <t>…宏昌カタログ外情報記載分</t>
    </r>
    <rPh sb="2" eb="4">
      <t>ヒロマサ</t>
    </rPh>
    <rPh sb="8" eb="9">
      <t>ガイ</t>
    </rPh>
    <rPh sb="9" eb="11">
      <t>ジョウホウ</t>
    </rPh>
    <rPh sb="11" eb="13">
      <t>キサイ</t>
    </rPh>
    <rPh sb="13" eb="14">
      <t>ブン</t>
    </rPh>
    <phoneticPr fontId="1"/>
  </si>
  <si>
    <t>3C-FB-NL【関西】</t>
    <rPh sb="9" eb="11">
      <t>カンサイ</t>
    </rPh>
    <phoneticPr fontId="1"/>
  </si>
  <si>
    <t>3C-2VS【関西】＊</t>
    <rPh sb="7" eb="9">
      <t>カンサイ</t>
    </rPh>
    <phoneticPr fontId="1"/>
  </si>
  <si>
    <t>　　　　　フジクラ(在庫品22種)</t>
    <rPh sb="10" eb="12">
      <t>ザイコ</t>
    </rPh>
    <rPh sb="12" eb="13">
      <t>ヒン</t>
    </rPh>
    <rPh sb="15" eb="16">
      <t>シュ</t>
    </rPh>
    <phoneticPr fontId="1"/>
  </si>
  <si>
    <t>　　　　　四国(在庫品6種)</t>
    <rPh sb="5" eb="7">
      <t>シコク</t>
    </rPh>
    <rPh sb="8" eb="10">
      <t>ザイコ</t>
    </rPh>
    <rPh sb="10" eb="11">
      <t>ヒン</t>
    </rPh>
    <rPh sb="12" eb="13">
      <t>シュ</t>
    </rPh>
    <phoneticPr fontId="1"/>
  </si>
  <si>
    <t>　　　　　関西(在庫品20種)</t>
    <rPh sb="5" eb="7">
      <t>カンサイ</t>
    </rPh>
    <rPh sb="8" eb="11">
      <t>ザイコヒン</t>
    </rPh>
    <rPh sb="13" eb="14">
      <t>シュ</t>
    </rPh>
    <phoneticPr fontId="1"/>
  </si>
  <si>
    <t>SDSC-3075-T【三陽電工】＊</t>
    <rPh sb="12" eb="14">
      <t>サンヨウ</t>
    </rPh>
    <rPh sb="14" eb="16">
      <t>デンコウ</t>
    </rPh>
    <phoneticPr fontId="1"/>
  </si>
  <si>
    <t>＊…非在庫品(ケーブルの場合は非在庫品、コネクターの場合は受注生産品)</t>
    <rPh sb="2" eb="3">
      <t>ヒ</t>
    </rPh>
    <rPh sb="3" eb="6">
      <t>ザイコヒン</t>
    </rPh>
    <rPh sb="12" eb="14">
      <t>バアイ</t>
    </rPh>
    <rPh sb="15" eb="16">
      <t>ヒ</t>
    </rPh>
    <rPh sb="16" eb="19">
      <t>ザイコヒン</t>
    </rPh>
    <rPh sb="26" eb="28">
      <t>バアイ</t>
    </rPh>
    <rPh sb="29" eb="31">
      <t>ジュチュウ</t>
    </rPh>
    <rPh sb="31" eb="34">
      <t>セイサンヒン</t>
    </rPh>
    <phoneticPr fontId="1"/>
  </si>
  <si>
    <t>SMAP-402S(Pa)＊</t>
  </si>
  <si>
    <t>5D-2W【四国】/灰/＊</t>
    <rPh sb="6" eb="8">
      <t>シコク</t>
    </rPh>
    <phoneticPr fontId="1"/>
  </si>
  <si>
    <t>BNC-LP-58A+BNCP-3A-Kｽﾘｰﾌﾞ</t>
    <phoneticPr fontId="1"/>
  </si>
  <si>
    <t>TCX-2.8CHD【立井電線】＊</t>
    <rPh sb="11" eb="12">
      <t>タチ</t>
    </rPh>
    <rPh sb="12" eb="13">
      <t>イ</t>
    </rPh>
    <rPh sb="13" eb="15">
      <t>デンセン</t>
    </rPh>
    <phoneticPr fontId="1"/>
  </si>
  <si>
    <t>5D-2W【四国】/灰/</t>
    <rPh sb="6" eb="8">
      <t>シコク</t>
    </rPh>
    <phoneticPr fontId="1"/>
  </si>
  <si>
    <t>5D-FB【四国】/黒/＊</t>
    <rPh sb="6" eb="8">
      <t>シコク</t>
    </rPh>
    <rPh sb="10" eb="11">
      <t>クロ</t>
    </rPh>
    <phoneticPr fontId="1"/>
  </si>
  <si>
    <t>+</t>
    <phoneticPr fontId="1"/>
  </si>
  <si>
    <t>%</t>
    <phoneticPr fontId="1"/>
  </si>
  <si>
    <t>㎜</t>
    <phoneticPr fontId="1"/>
  </si>
  <si>
    <t>)</t>
    <phoneticPr fontId="1"/>
  </si>
  <si>
    <t>-</t>
    <phoneticPr fontId="1"/>
  </si>
  <si>
    <t>【フジクラ】</t>
    <phoneticPr fontId="1"/>
  </si>
  <si>
    <t>RG-316/U【テレガートナー】＊</t>
    <phoneticPr fontId="1"/>
  </si>
  <si>
    <t>RP-3A</t>
    <phoneticPr fontId="1"/>
  </si>
  <si>
    <t>BP-3FC</t>
    <phoneticPr fontId="1"/>
  </si>
  <si>
    <t>LS-3CFB【カナレ】＊</t>
    <phoneticPr fontId="1"/>
  </si>
  <si>
    <t>BP-3FC</t>
    <phoneticPr fontId="1"/>
  </si>
  <si>
    <t>L-3CFB【カナレ】＊</t>
    <phoneticPr fontId="1"/>
  </si>
  <si>
    <t>U.FL-LP-066</t>
    <phoneticPr fontId="1"/>
  </si>
  <si>
    <t>SMA-BJ-0.66A</t>
    <phoneticPr fontId="1"/>
  </si>
  <si>
    <t>MC-0121【Shin Din】＊</t>
    <phoneticPr fontId="1"/>
  </si>
  <si>
    <t>BP-2.8CV</t>
    <phoneticPr fontId="1"/>
  </si>
  <si>
    <t>H・BNCP-2.8C</t>
    <phoneticPr fontId="1"/>
  </si>
  <si>
    <t>BNCP-3DA-K</t>
    <phoneticPr fontId="1"/>
  </si>
  <si>
    <t>SMAP-3A</t>
    <phoneticPr fontId="1"/>
  </si>
  <si>
    <t>SMAJ-3A</t>
    <phoneticPr fontId="1"/>
  </si>
  <si>
    <t>3DS-XELB【オーナンバー支給品】＊</t>
    <phoneticPr fontId="1"/>
  </si>
  <si>
    <t>10D-FB【四国】/黒/＊</t>
    <phoneticPr fontId="1"/>
  </si>
  <si>
    <t>8D-2V【四国】/灰/＊</t>
    <phoneticPr fontId="1"/>
  </si>
  <si>
    <t>BNCJ-5</t>
    <phoneticPr fontId="1"/>
  </si>
  <si>
    <t>BNCP-5 75Ω</t>
    <phoneticPr fontId="1"/>
  </si>
  <si>
    <t>J01151A0491</t>
    <phoneticPr fontId="1"/>
  </si>
  <si>
    <t>MJ-3X</t>
    <phoneticPr fontId="1"/>
  </si>
  <si>
    <t>SMAP-1.5QSPGX</t>
    <phoneticPr fontId="1"/>
  </si>
  <si>
    <t>1.5DS-QEHW(TA)【四国】/黒/</t>
    <phoneticPr fontId="1"/>
  </si>
  <si>
    <t>N-PJ-1.5A(進電向け：Q66L-7150-0006#600で確認中)</t>
    <phoneticPr fontId="1"/>
  </si>
  <si>
    <t>SMB-BJ-1.5</t>
    <phoneticPr fontId="1"/>
  </si>
  <si>
    <t>SMAP-1.5A</t>
    <phoneticPr fontId="1"/>
  </si>
  <si>
    <t>1.5DS-QEHV(TA)【四国】/黒/</t>
    <phoneticPr fontId="1"/>
  </si>
  <si>
    <t>NP-62/U</t>
    <phoneticPr fontId="1"/>
  </si>
  <si>
    <t>BNCP-62/U</t>
    <phoneticPr fontId="1"/>
  </si>
  <si>
    <t>RG-62A/U【フジクラ】＊</t>
    <phoneticPr fontId="1"/>
  </si>
  <si>
    <t>【フジクラ】</t>
    <phoneticPr fontId="1"/>
  </si>
  <si>
    <t>NJ-62/U</t>
    <phoneticPr fontId="1"/>
  </si>
  <si>
    <t>BNCP-62A-K</t>
    <phoneticPr fontId="1"/>
  </si>
  <si>
    <t>RG-59B/U【フジクラ】＊</t>
    <phoneticPr fontId="1"/>
  </si>
  <si>
    <t>RG-59/U【フジクラ】</t>
    <phoneticPr fontId="1"/>
  </si>
  <si>
    <t>RG-58C/U【フジクラ】＊</t>
    <phoneticPr fontId="1"/>
  </si>
  <si>
    <t>N-LP-142A</t>
    <phoneticPr fontId="1"/>
  </si>
  <si>
    <t>N-LP-142A</t>
    <phoneticPr fontId="1"/>
  </si>
  <si>
    <t>RG-55/U【フジクラ】</t>
    <phoneticPr fontId="1"/>
  </si>
  <si>
    <t>【フジクラ】</t>
    <phoneticPr fontId="1"/>
  </si>
  <si>
    <t>RG-316/U【フジクラ】</t>
    <phoneticPr fontId="1"/>
  </si>
  <si>
    <t>RG-22/U【フジクラ】＊</t>
    <phoneticPr fontId="1"/>
  </si>
  <si>
    <t>RG-196A/U【フジクラ】＊</t>
    <phoneticPr fontId="1"/>
  </si>
  <si>
    <t>SMB-LP-316/U✡</t>
    <phoneticPr fontId="1"/>
  </si>
  <si>
    <t>SMBP-316/U✡</t>
    <phoneticPr fontId="1"/>
  </si>
  <si>
    <t>61002A01-000001</t>
    <phoneticPr fontId="1"/>
  </si>
  <si>
    <t>SMAP-142A</t>
    <phoneticPr fontId="1"/>
  </si>
  <si>
    <t>BNCP-142A</t>
    <phoneticPr fontId="1"/>
  </si>
  <si>
    <t>BNC-LP-142A</t>
    <phoneticPr fontId="1"/>
  </si>
  <si>
    <t>MP-7テフロン</t>
    <phoneticPr fontId="1"/>
  </si>
  <si>
    <t>N-CP-7</t>
    <phoneticPr fontId="1"/>
  </si>
  <si>
    <t>RG-11/U【フジクラ】＊</t>
    <phoneticPr fontId="1"/>
  </si>
  <si>
    <t>EM-1.5C-2E【フジクラ】＊</t>
    <phoneticPr fontId="1"/>
  </si>
  <si>
    <t>DFS-030【フジクラ】＊</t>
    <phoneticPr fontId="1"/>
  </si>
  <si>
    <t>12D-SFA-LITE【フジクラ】＊</t>
    <phoneticPr fontId="1"/>
  </si>
  <si>
    <t>MP-12SN</t>
    <phoneticPr fontId="1"/>
  </si>
  <si>
    <t>NJ-12DSF</t>
    <phoneticPr fontId="1"/>
  </si>
  <si>
    <t>NP-12DSF</t>
    <phoneticPr fontId="1"/>
  </si>
  <si>
    <t>12D-SFA(12D-SFA-LITEへ)【フジクラ】＊</t>
    <phoneticPr fontId="1"/>
  </si>
  <si>
    <t>12D-FB-LITE【フジクラ】＊</t>
    <phoneticPr fontId="1"/>
  </si>
  <si>
    <t>NP-H-10DSF</t>
    <phoneticPr fontId="1"/>
  </si>
  <si>
    <t>MP-10SN</t>
    <phoneticPr fontId="1"/>
  </si>
  <si>
    <t>10D-SFA-LITE【フジクラ】＊</t>
    <phoneticPr fontId="1"/>
  </si>
  <si>
    <t>NP-H-10DSF※</t>
    <phoneticPr fontId="1"/>
  </si>
  <si>
    <t>10D-SFAE【フジクラ】＊</t>
    <phoneticPr fontId="1"/>
  </si>
  <si>
    <t>10D-SFA(10D-SFA-LITEへ)【フジクラ】＊</t>
    <phoneticPr fontId="1"/>
  </si>
  <si>
    <t>MP-10DFBテフロン</t>
    <phoneticPr fontId="1"/>
  </si>
  <si>
    <t>NJ-10DFB</t>
    <phoneticPr fontId="1"/>
  </si>
  <si>
    <t>N-LP-10DFB</t>
    <phoneticPr fontId="1"/>
  </si>
  <si>
    <t>NP-H-10DFB</t>
    <phoneticPr fontId="1"/>
  </si>
  <si>
    <t>N-PJ-10W</t>
    <phoneticPr fontId="1"/>
  </si>
  <si>
    <t>NJ-10W</t>
    <phoneticPr fontId="1"/>
  </si>
  <si>
    <t>N-LP-10W</t>
    <phoneticPr fontId="1"/>
  </si>
  <si>
    <t>NP-10W</t>
    <phoneticPr fontId="1"/>
  </si>
  <si>
    <t>10D-2W【フジクラ】＊</t>
    <phoneticPr fontId="1"/>
  </si>
  <si>
    <t>N-CP-10</t>
    <phoneticPr fontId="1"/>
  </si>
  <si>
    <t>10C-2V【フジクラ】＊</t>
    <phoneticPr fontId="1"/>
  </si>
  <si>
    <t>【フジクラ】</t>
    <phoneticPr fontId="1"/>
  </si>
  <si>
    <t>NP-H-8DSF※</t>
    <phoneticPr fontId="1"/>
  </si>
  <si>
    <t>8D-SFAE【フジクラ】＊</t>
    <phoneticPr fontId="1"/>
  </si>
  <si>
    <t>M-8DL</t>
    <phoneticPr fontId="1"/>
  </si>
  <si>
    <t>MJ-8X</t>
    <phoneticPr fontId="1"/>
  </si>
  <si>
    <t>MP-8DSFテフロン</t>
    <phoneticPr fontId="1"/>
  </si>
  <si>
    <t>NJ-8X</t>
    <phoneticPr fontId="1"/>
  </si>
  <si>
    <t>NP-8X</t>
    <phoneticPr fontId="1"/>
  </si>
  <si>
    <t>NP-H-8DSF</t>
    <phoneticPr fontId="1"/>
  </si>
  <si>
    <t>8D-SFA(8D-SFA-LITEへ)【フジクラ】＊</t>
    <phoneticPr fontId="1"/>
  </si>
  <si>
    <t>8D-FB-LITE【フジクラ】＊</t>
    <phoneticPr fontId="1"/>
  </si>
  <si>
    <t>S-7C-HFL【フジクラ】＊</t>
    <phoneticPr fontId="1"/>
  </si>
  <si>
    <t>FP-7F-15</t>
    <phoneticPr fontId="1"/>
  </si>
  <si>
    <t>FP-7</t>
    <phoneticPr fontId="1"/>
  </si>
  <si>
    <t>NJ-7</t>
    <phoneticPr fontId="1"/>
  </si>
  <si>
    <t>NP-7</t>
    <phoneticPr fontId="1"/>
  </si>
  <si>
    <t>BNCP-7 75Ω</t>
    <phoneticPr fontId="1"/>
  </si>
  <si>
    <t>BNCP-7</t>
    <phoneticPr fontId="1"/>
  </si>
  <si>
    <t>7C-FB【フジクラ】＊</t>
    <phoneticPr fontId="1"/>
  </si>
  <si>
    <t>7C-2V【フジクラ】＊</t>
    <phoneticPr fontId="1"/>
  </si>
  <si>
    <t>S-5CHFL【フジクラ】＊</t>
    <phoneticPr fontId="1"/>
  </si>
  <si>
    <t>SMAP-5FSW(5D-SFA-LITEﾌｼﾞｸﾗ用)</t>
    <phoneticPr fontId="1"/>
  </si>
  <si>
    <t>5D-SFAE【フジクラ】＊</t>
    <phoneticPr fontId="1"/>
  </si>
  <si>
    <t>5D-SFA(5D-SFA-LITEへ)【フジクラ】＊</t>
    <phoneticPr fontId="1"/>
  </si>
  <si>
    <t>SMAJ-5A</t>
    <phoneticPr fontId="1"/>
  </si>
  <si>
    <t>5C-FB【フジクラ】＊</t>
    <phoneticPr fontId="1"/>
  </si>
  <si>
    <t>N-CP-5W</t>
    <phoneticPr fontId="1"/>
  </si>
  <si>
    <t>TNC-LP-5W</t>
    <phoneticPr fontId="1"/>
  </si>
  <si>
    <t>5C-2W【フジクラ】＊</t>
    <phoneticPr fontId="1"/>
  </si>
  <si>
    <t>MJ-5X</t>
    <phoneticPr fontId="1"/>
  </si>
  <si>
    <t>NP-5D</t>
    <phoneticPr fontId="1"/>
  </si>
  <si>
    <t>SMAJ-3WA</t>
    <phoneticPr fontId="1"/>
  </si>
  <si>
    <t>BNCP-3W</t>
    <phoneticPr fontId="1"/>
  </si>
  <si>
    <t>3C-2WS【フジクラ】＊</t>
    <phoneticPr fontId="1"/>
  </si>
  <si>
    <t>FP-3CWA</t>
    <phoneticPr fontId="1"/>
  </si>
  <si>
    <t>N-CP-3W</t>
    <phoneticPr fontId="1"/>
  </si>
  <si>
    <t>TNC-LP-3W</t>
    <phoneticPr fontId="1"/>
  </si>
  <si>
    <t>BNCP-3WSA</t>
    <phoneticPr fontId="1"/>
  </si>
  <si>
    <t>3C-2V【フジクラ】</t>
    <phoneticPr fontId="1"/>
  </si>
  <si>
    <t>BNC-3CTP</t>
    <phoneticPr fontId="1"/>
  </si>
  <si>
    <t>3C-2T【フジクラ】＊</t>
    <phoneticPr fontId="1"/>
  </si>
  <si>
    <t>3.5Dスーパー【フジクラ】＊</t>
    <phoneticPr fontId="1"/>
  </si>
  <si>
    <t>NP-3.5DFB</t>
    <phoneticPr fontId="1"/>
  </si>
  <si>
    <t>BNCP-3.5DFB</t>
    <phoneticPr fontId="1"/>
  </si>
  <si>
    <t>3.5D-SFA【フジクラ】＊</t>
    <phoneticPr fontId="1"/>
  </si>
  <si>
    <t>BNCP-2.5</t>
    <phoneticPr fontId="1"/>
  </si>
  <si>
    <t>2.5D-QEV【フジクラ】＊</t>
    <phoneticPr fontId="1"/>
  </si>
  <si>
    <t>SMB-LP-2.5T</t>
    <phoneticPr fontId="1"/>
  </si>
  <si>
    <t>2.5D-HQ･SUPER【フジクラ】＊</t>
    <phoneticPr fontId="1"/>
  </si>
  <si>
    <t>M-2.5DL</t>
    <phoneticPr fontId="1"/>
  </si>
  <si>
    <t>MP-2.5X</t>
    <phoneticPr fontId="1"/>
  </si>
  <si>
    <t>NP-2.5X</t>
    <phoneticPr fontId="1"/>
  </si>
  <si>
    <t>BNC-PJ-2.5</t>
    <phoneticPr fontId="1"/>
  </si>
  <si>
    <t>BNCJ-2.5</t>
    <phoneticPr fontId="1"/>
  </si>
  <si>
    <t>2.5D-2V【フジクラ】＊</t>
    <phoneticPr fontId="1"/>
  </si>
  <si>
    <t>FP-2.5CA</t>
    <phoneticPr fontId="1"/>
  </si>
  <si>
    <t>2.5C-2V【フジクラ】＊</t>
    <phoneticPr fontId="1"/>
  </si>
  <si>
    <t>1.7C-2V【フジクラ】＊</t>
    <phoneticPr fontId="1"/>
  </si>
  <si>
    <t>1.5D-HQ･SUPER【フジクラ】＊</t>
    <phoneticPr fontId="1"/>
  </si>
  <si>
    <t>TNC-PJ-1.5WA</t>
    <phoneticPr fontId="1"/>
  </si>
  <si>
    <t>TNC-BJ-1.5W</t>
    <phoneticPr fontId="1"/>
  </si>
  <si>
    <t>BNC-BJ-1.5W</t>
    <phoneticPr fontId="1"/>
  </si>
  <si>
    <t>BP-1.5WA</t>
    <phoneticPr fontId="1"/>
  </si>
  <si>
    <t>SMBJ-1.5WA</t>
    <phoneticPr fontId="1"/>
  </si>
  <si>
    <t>SMB-LP-1.5WT</t>
    <phoneticPr fontId="1"/>
  </si>
  <si>
    <t>SMB-LP-1.5WA</t>
    <phoneticPr fontId="1"/>
  </si>
  <si>
    <t>SMBP-1.5WA</t>
    <phoneticPr fontId="1"/>
  </si>
  <si>
    <t>SMBP-1.5A-CV</t>
    <phoneticPr fontId="1"/>
  </si>
  <si>
    <t>SMA-PJ-1.5DWA</t>
    <phoneticPr fontId="1"/>
  </si>
  <si>
    <t>SMAP-1.5WA</t>
    <phoneticPr fontId="1"/>
  </si>
  <si>
    <t>1.5D-2W【フジクラ】＊</t>
    <phoneticPr fontId="1"/>
  </si>
  <si>
    <t>1.5C-QEW・CW【フジクラ】＊</t>
    <phoneticPr fontId="1"/>
  </si>
  <si>
    <t>1.5C-QEV・CW【フジクラ】＊</t>
    <phoneticPr fontId="1"/>
  </si>
  <si>
    <t>F-BJ-179A</t>
    <phoneticPr fontId="1"/>
  </si>
  <si>
    <t>Mini SMB LP MK3</t>
    <phoneticPr fontId="1"/>
  </si>
  <si>
    <t>Mini SMB SP MK3(Au)</t>
    <phoneticPr fontId="1"/>
  </si>
  <si>
    <t>0.8D-QEV【フジクラ】＊</t>
    <phoneticPr fontId="1"/>
  </si>
  <si>
    <t>TVEFCX【関西】＊</t>
    <phoneticPr fontId="1"/>
  </si>
  <si>
    <t>EM-S-5C-FB【関西】＊</t>
    <phoneticPr fontId="1"/>
  </si>
  <si>
    <t>EM-S-4C-FB【関西】＊</t>
    <phoneticPr fontId="1"/>
  </si>
  <si>
    <t>EM-8D-FB【関西】＊</t>
    <phoneticPr fontId="1"/>
  </si>
  <si>
    <t>EM-8D-2E【関西】＊</t>
    <phoneticPr fontId="1"/>
  </si>
  <si>
    <t>EM-7C-2E【関西】＊</t>
    <phoneticPr fontId="1"/>
  </si>
  <si>
    <t>BNCP-5DFB</t>
    <phoneticPr fontId="1"/>
  </si>
  <si>
    <t>EM-5D-FB【関西】＊</t>
    <phoneticPr fontId="1"/>
  </si>
  <si>
    <t>EM-5D-2W【関西】＊</t>
    <phoneticPr fontId="1"/>
  </si>
  <si>
    <t>EM-5D-2E【関西】＊</t>
    <phoneticPr fontId="1"/>
  </si>
  <si>
    <t>EM-5C-2W【関西】＊</t>
    <phoneticPr fontId="1"/>
  </si>
  <si>
    <t>EM-5C-2E【関西】＊</t>
    <phoneticPr fontId="1"/>
  </si>
  <si>
    <t>EM-3D-2E【関西】＊</t>
    <phoneticPr fontId="1"/>
  </si>
  <si>
    <t>EM-3C-2E【関西】＊</t>
    <phoneticPr fontId="1"/>
  </si>
  <si>
    <t>NP-H-10DFB※</t>
    <phoneticPr fontId="1"/>
  </si>
  <si>
    <t>EM-10D-FB【関西】＊</t>
    <phoneticPr fontId="1"/>
  </si>
  <si>
    <t>EM-10D-2E【関西】＊</t>
    <phoneticPr fontId="1"/>
  </si>
  <si>
    <t>EM-10C-2E【関西】＊</t>
    <phoneticPr fontId="1"/>
  </si>
  <si>
    <t>DIGITAL-7C-FB-TNL【関西】＊</t>
    <phoneticPr fontId="1"/>
  </si>
  <si>
    <t>DIGITAL-5C-FB-TNL【関西】＊</t>
    <phoneticPr fontId="1"/>
  </si>
  <si>
    <t>DIGITAL-4C-FB-TNL【関西】＊</t>
    <phoneticPr fontId="1"/>
  </si>
  <si>
    <t>RG-8A/U【関西】（廃盤)＊</t>
    <phoneticPr fontId="1"/>
  </si>
  <si>
    <t>10D-FB【関西】＊</t>
    <phoneticPr fontId="1"/>
  </si>
  <si>
    <t>10D-2V【関西】＊</t>
    <phoneticPr fontId="1"/>
  </si>
  <si>
    <t>MP-10テフロン</t>
    <phoneticPr fontId="1"/>
  </si>
  <si>
    <t>10D-2E【関西】＊</t>
    <phoneticPr fontId="1"/>
  </si>
  <si>
    <t>8D-FB【関西】＊</t>
    <phoneticPr fontId="1"/>
  </si>
  <si>
    <t>8D-2V【関西】＊</t>
    <phoneticPr fontId="1"/>
  </si>
  <si>
    <t>7C-2V【関西】＊</t>
    <phoneticPr fontId="1"/>
  </si>
  <si>
    <t>5C-FB【関西】</t>
    <phoneticPr fontId="1"/>
  </si>
  <si>
    <t>SMA-3100</t>
    <phoneticPr fontId="1"/>
  </si>
  <si>
    <t>BP-3FC</t>
    <phoneticPr fontId="1"/>
  </si>
  <si>
    <t>BP-3CV</t>
    <phoneticPr fontId="1"/>
  </si>
  <si>
    <t>N-CP-3</t>
    <phoneticPr fontId="1"/>
  </si>
  <si>
    <t>TVEFCX</t>
    <phoneticPr fontId="1"/>
  </si>
  <si>
    <t>TVECX</t>
    <phoneticPr fontId="1"/>
  </si>
  <si>
    <t>TCX-2.8CHD</t>
    <phoneticPr fontId="1"/>
  </si>
  <si>
    <t>RP-3A</t>
    <phoneticPr fontId="1"/>
  </si>
  <si>
    <t>SDSC-3075-T</t>
    <phoneticPr fontId="1"/>
  </si>
  <si>
    <t>S-7C-HFL</t>
    <phoneticPr fontId="1"/>
  </si>
  <si>
    <t>S-7C-FB</t>
    <phoneticPr fontId="1"/>
  </si>
  <si>
    <t>S-5CHFL</t>
    <phoneticPr fontId="1"/>
  </si>
  <si>
    <t>FP-4CFA</t>
    <phoneticPr fontId="1"/>
  </si>
  <si>
    <t>S-10C-FB</t>
    <phoneticPr fontId="1"/>
  </si>
  <si>
    <t>RG-9/U</t>
    <phoneticPr fontId="1"/>
  </si>
  <si>
    <t>NP-14/U</t>
    <phoneticPr fontId="1"/>
  </si>
  <si>
    <t>RG-74/U</t>
    <phoneticPr fontId="1"/>
  </si>
  <si>
    <t>RG-71/U</t>
    <phoneticPr fontId="1"/>
  </si>
  <si>
    <t>RG-62B/U</t>
    <phoneticPr fontId="1"/>
  </si>
  <si>
    <t>RG-62A/U</t>
    <phoneticPr fontId="1"/>
  </si>
  <si>
    <t>BNC-PJ-62/U</t>
    <phoneticPr fontId="1"/>
  </si>
  <si>
    <t>BNC-LP-62/U</t>
    <phoneticPr fontId="1"/>
  </si>
  <si>
    <t>BNCJ-62-U</t>
    <phoneticPr fontId="1"/>
  </si>
  <si>
    <t>RG-62/U</t>
    <phoneticPr fontId="1"/>
  </si>
  <si>
    <t>RG-59B/U</t>
    <phoneticPr fontId="1"/>
  </si>
  <si>
    <t>FP-4</t>
    <phoneticPr fontId="1"/>
  </si>
  <si>
    <t>RG-59A/U</t>
    <phoneticPr fontId="1"/>
  </si>
  <si>
    <t>RG-59/U</t>
    <phoneticPr fontId="1"/>
  </si>
  <si>
    <t>RG-58C/U</t>
    <phoneticPr fontId="1"/>
  </si>
  <si>
    <t>RG-58A/U</t>
    <phoneticPr fontId="1"/>
  </si>
  <si>
    <t>RG-58/U</t>
    <phoneticPr fontId="1"/>
  </si>
  <si>
    <t>RG-55C/U</t>
    <phoneticPr fontId="1"/>
  </si>
  <si>
    <t>RG-55B/U</t>
    <phoneticPr fontId="1"/>
  </si>
  <si>
    <t>RG-55A/U</t>
    <phoneticPr fontId="1"/>
  </si>
  <si>
    <t>RG-55/U</t>
    <phoneticPr fontId="1"/>
  </si>
  <si>
    <t>NJ-5/U</t>
    <phoneticPr fontId="1"/>
  </si>
  <si>
    <t>NP-5/U</t>
    <phoneticPr fontId="1"/>
  </si>
  <si>
    <t>RG-5/U</t>
    <phoneticPr fontId="1"/>
  </si>
  <si>
    <t>NP-58/U</t>
    <phoneticPr fontId="1"/>
  </si>
  <si>
    <t>RG-400</t>
    <phoneticPr fontId="1"/>
  </si>
  <si>
    <t>RG-316/U</t>
    <phoneticPr fontId="1"/>
  </si>
  <si>
    <t>RG-223/U</t>
    <phoneticPr fontId="1"/>
  </si>
  <si>
    <t>RG-22/U</t>
    <phoneticPr fontId="1"/>
  </si>
  <si>
    <t>NP-17/U</t>
    <phoneticPr fontId="1"/>
  </si>
  <si>
    <t>RG-218/U</t>
    <phoneticPr fontId="1"/>
  </si>
  <si>
    <t>RG-214/U</t>
    <phoneticPr fontId="1"/>
  </si>
  <si>
    <t>RG-213/U</t>
    <phoneticPr fontId="1"/>
  </si>
  <si>
    <t>RG-196A/U</t>
    <phoneticPr fontId="1"/>
  </si>
  <si>
    <t>RG-188A/U</t>
    <phoneticPr fontId="1"/>
  </si>
  <si>
    <t>RG-187A/U</t>
    <phoneticPr fontId="1"/>
  </si>
  <si>
    <t>NJ-17/U</t>
    <phoneticPr fontId="1"/>
  </si>
  <si>
    <t>RG-17A/U</t>
    <phoneticPr fontId="1"/>
  </si>
  <si>
    <t>J01002A1323</t>
    <phoneticPr fontId="1"/>
  </si>
  <si>
    <t>RG-179B/U</t>
    <phoneticPr fontId="1"/>
  </si>
  <si>
    <t>RG-178B/U</t>
    <phoneticPr fontId="1"/>
  </si>
  <si>
    <t>RG-174/U</t>
    <phoneticPr fontId="1"/>
  </si>
  <si>
    <t>HN-P-17/U</t>
    <phoneticPr fontId="1"/>
  </si>
  <si>
    <t>RG-17/U</t>
    <phoneticPr fontId="1"/>
  </si>
  <si>
    <t>RG-14A/U</t>
    <phoneticPr fontId="1"/>
  </si>
  <si>
    <t>RG-142B/U</t>
    <phoneticPr fontId="1"/>
  </si>
  <si>
    <t>NJ-14/U</t>
    <phoneticPr fontId="1"/>
  </si>
  <si>
    <t>RG-14/U</t>
    <phoneticPr fontId="1"/>
  </si>
  <si>
    <t>RG-11A/U</t>
    <phoneticPr fontId="1"/>
  </si>
  <si>
    <t>RG-11/U</t>
    <phoneticPr fontId="1"/>
  </si>
  <si>
    <t>NJ-10/U</t>
    <phoneticPr fontId="1"/>
  </si>
  <si>
    <t>NP-10/U</t>
    <phoneticPr fontId="1"/>
  </si>
  <si>
    <t>RG-10/U</t>
    <phoneticPr fontId="1"/>
  </si>
  <si>
    <t>U.FL-LP-066</t>
    <phoneticPr fontId="1"/>
  </si>
  <si>
    <t>SMA-BJ-0.66A</t>
    <phoneticPr fontId="1"/>
  </si>
  <si>
    <t>MC-0121</t>
    <phoneticPr fontId="1"/>
  </si>
  <si>
    <t>LS-3CFB</t>
    <phoneticPr fontId="1"/>
  </si>
  <si>
    <t>L-3CFB</t>
    <phoneticPr fontId="1"/>
  </si>
  <si>
    <t>EM-S-7C-FB</t>
    <phoneticPr fontId="1"/>
  </si>
  <si>
    <t>FP-5CFA</t>
    <phoneticPr fontId="1"/>
  </si>
  <si>
    <t>NP-5D※</t>
    <phoneticPr fontId="1"/>
  </si>
  <si>
    <t>TNC-LP-5</t>
    <phoneticPr fontId="1"/>
  </si>
  <si>
    <t>BNCP-5FSA</t>
    <phoneticPr fontId="1"/>
  </si>
  <si>
    <t>EM-S-4C-FB</t>
    <phoneticPr fontId="1"/>
  </si>
  <si>
    <t>NP-H-8DFB※</t>
    <phoneticPr fontId="1"/>
  </si>
  <si>
    <t>HN-P-8</t>
    <phoneticPr fontId="1"/>
  </si>
  <si>
    <t>M-8DL</t>
    <phoneticPr fontId="1"/>
  </si>
  <si>
    <t>MP-8テフロン</t>
    <phoneticPr fontId="1"/>
  </si>
  <si>
    <t>N-PJ-8</t>
    <phoneticPr fontId="1"/>
  </si>
  <si>
    <t>NJ-8</t>
    <phoneticPr fontId="1"/>
  </si>
  <si>
    <t>N-LP-8</t>
    <phoneticPr fontId="1"/>
  </si>
  <si>
    <t>NP-8D</t>
    <phoneticPr fontId="1"/>
  </si>
  <si>
    <t>EM-3C-2W</t>
    <phoneticPr fontId="1"/>
  </si>
  <si>
    <t>EM-10D-2WE</t>
    <phoneticPr fontId="1"/>
  </si>
  <si>
    <t>EM-10D-2W</t>
    <phoneticPr fontId="1"/>
  </si>
  <si>
    <t>N-CP-10</t>
    <phoneticPr fontId="1"/>
  </si>
  <si>
    <t>NJ-1.5A</t>
    <phoneticPr fontId="1"/>
  </si>
  <si>
    <t>BNCP-1.5A-K</t>
    <phoneticPr fontId="1"/>
  </si>
  <si>
    <t>SMA-LP-1.5A</t>
    <phoneticPr fontId="1"/>
  </si>
  <si>
    <t>EM-1.5D-2E</t>
    <phoneticPr fontId="1"/>
  </si>
  <si>
    <t>EM-1.5C-2E</t>
    <phoneticPr fontId="1"/>
  </si>
  <si>
    <t>DIGITAL-7C-FB-TNL</t>
    <phoneticPr fontId="1"/>
  </si>
  <si>
    <t>FP-5T-15</t>
    <phoneticPr fontId="1"/>
  </si>
  <si>
    <t>DIGITAL-5C-FB-TNL</t>
    <phoneticPr fontId="1"/>
  </si>
  <si>
    <t>DIGITAL-4C-FB-TNL</t>
    <phoneticPr fontId="1"/>
  </si>
  <si>
    <t>FP-2.5CFA</t>
    <phoneticPr fontId="1"/>
  </si>
  <si>
    <t>DIGITAL-2.5C-FB-TNL</t>
    <phoneticPr fontId="1"/>
  </si>
  <si>
    <t>DFS-030</t>
    <phoneticPr fontId="1"/>
  </si>
  <si>
    <t>8D-SFA-LITE</t>
    <phoneticPr fontId="1"/>
  </si>
  <si>
    <t>NP-H-8DSF※</t>
    <phoneticPr fontId="1"/>
  </si>
  <si>
    <t>8D-SFAE</t>
    <phoneticPr fontId="1"/>
  </si>
  <si>
    <t>8D-SFA(8D-SFA-LITEへ)</t>
    <phoneticPr fontId="1"/>
  </si>
  <si>
    <t>8D-FV</t>
    <phoneticPr fontId="1"/>
  </si>
  <si>
    <t>8D-FB-LITE</t>
    <phoneticPr fontId="1"/>
  </si>
  <si>
    <t>8D-FBE</t>
    <phoneticPr fontId="1"/>
  </si>
  <si>
    <t>MP-8Wテフロン</t>
    <phoneticPr fontId="1"/>
  </si>
  <si>
    <t>N-PJ-8W</t>
    <phoneticPr fontId="1"/>
  </si>
  <si>
    <t>NJ-8W</t>
    <phoneticPr fontId="1"/>
  </si>
  <si>
    <t>N-LP-8W</t>
    <phoneticPr fontId="1"/>
  </si>
  <si>
    <t>NP-8W</t>
    <phoneticPr fontId="1"/>
  </si>
  <si>
    <t>8D-2W</t>
    <phoneticPr fontId="1"/>
  </si>
  <si>
    <t>7C-FV</t>
    <phoneticPr fontId="1"/>
  </si>
  <si>
    <t>7C-FB</t>
    <phoneticPr fontId="1"/>
  </si>
  <si>
    <t>7C-2V</t>
    <phoneticPr fontId="1"/>
  </si>
  <si>
    <t>NP-8/U</t>
    <phoneticPr fontId="1"/>
  </si>
  <si>
    <t>6D-FBW</t>
    <phoneticPr fontId="1"/>
  </si>
  <si>
    <t>5D-SFA-LITE</t>
    <phoneticPr fontId="1"/>
  </si>
  <si>
    <t>5D-SFAE</t>
    <phoneticPr fontId="1"/>
  </si>
  <si>
    <t>5D-SFA(5D-SFA-LITEへ)</t>
    <phoneticPr fontId="1"/>
  </si>
  <si>
    <t>NP-H-5DFB</t>
    <phoneticPr fontId="1"/>
  </si>
  <si>
    <t>5D-HFB</t>
    <phoneticPr fontId="1"/>
  </si>
  <si>
    <t>M-5DL</t>
    <phoneticPr fontId="1"/>
  </si>
  <si>
    <t>5D-FV</t>
    <phoneticPr fontId="1"/>
  </si>
  <si>
    <t>5D-FB-LITE</t>
    <phoneticPr fontId="1"/>
  </si>
  <si>
    <t>BNCP-5W</t>
    <phoneticPr fontId="1"/>
  </si>
  <si>
    <t>5D-2WS</t>
    <phoneticPr fontId="1"/>
  </si>
  <si>
    <t>NP-5DW</t>
    <phoneticPr fontId="1"/>
  </si>
  <si>
    <t>5D-2WE</t>
    <phoneticPr fontId="1"/>
  </si>
  <si>
    <t>NJ-5</t>
    <phoneticPr fontId="1"/>
  </si>
  <si>
    <t>5D-2VS</t>
    <phoneticPr fontId="1"/>
  </si>
  <si>
    <t>FP-5</t>
    <phoneticPr fontId="1"/>
  </si>
  <si>
    <t>5C-FV</t>
    <phoneticPr fontId="1"/>
  </si>
  <si>
    <t>5C-FL</t>
    <phoneticPr fontId="1"/>
  </si>
  <si>
    <t>5C-FBE</t>
    <phoneticPr fontId="1"/>
  </si>
  <si>
    <t>BP-5FC</t>
    <phoneticPr fontId="1"/>
  </si>
  <si>
    <t>N-CJ-5FB</t>
    <phoneticPr fontId="1"/>
  </si>
  <si>
    <t>N-CP-5FB</t>
    <phoneticPr fontId="1"/>
  </si>
  <si>
    <t>BNCP-5SPN</t>
    <phoneticPr fontId="1"/>
  </si>
  <si>
    <t>5C-FB</t>
    <phoneticPr fontId="1"/>
  </si>
  <si>
    <t>5C-2W</t>
    <phoneticPr fontId="1"/>
  </si>
  <si>
    <t>5C-2VS</t>
    <phoneticPr fontId="1"/>
  </si>
  <si>
    <t>FP-5CA</t>
    <phoneticPr fontId="1"/>
  </si>
  <si>
    <t>5C-2E</t>
    <phoneticPr fontId="1"/>
  </si>
  <si>
    <t>4C-FB</t>
    <phoneticPr fontId="1"/>
  </si>
  <si>
    <t>3D-QFBE</t>
    <phoneticPr fontId="1"/>
  </si>
  <si>
    <t>NP-3X</t>
    <phoneticPr fontId="1"/>
  </si>
  <si>
    <t>3D-FB</t>
    <phoneticPr fontId="1"/>
  </si>
  <si>
    <t>BNCP-3FX</t>
    <phoneticPr fontId="1"/>
  </si>
  <si>
    <t>3D-2E</t>
    <phoneticPr fontId="1"/>
  </si>
  <si>
    <t>FP-3CFA</t>
    <phoneticPr fontId="1"/>
  </si>
  <si>
    <t>BNCP-3FSA</t>
    <phoneticPr fontId="1"/>
  </si>
  <si>
    <t>3C-FV</t>
    <phoneticPr fontId="1"/>
  </si>
  <si>
    <t>3C-FB-NL</t>
    <phoneticPr fontId="1"/>
  </si>
  <si>
    <t>3C-FB</t>
    <phoneticPr fontId="1"/>
  </si>
  <si>
    <t>3C-2WS</t>
    <phoneticPr fontId="1"/>
  </si>
  <si>
    <t>3C-2W</t>
    <phoneticPr fontId="1"/>
  </si>
  <si>
    <t>3C-2VS</t>
    <phoneticPr fontId="1"/>
  </si>
  <si>
    <t>3C-2V</t>
    <phoneticPr fontId="1"/>
  </si>
  <si>
    <t>3C-2T</t>
    <phoneticPr fontId="1"/>
  </si>
  <si>
    <t>3.5Dスーパー</t>
    <phoneticPr fontId="1"/>
  </si>
  <si>
    <t>NJ-3.5SW</t>
    <phoneticPr fontId="1"/>
  </si>
  <si>
    <t>NJ-3.5DFB</t>
    <phoneticPr fontId="1"/>
  </si>
  <si>
    <t>TNCP-3.5SW</t>
    <phoneticPr fontId="1"/>
  </si>
  <si>
    <t>TNCP-3.5DFB</t>
    <phoneticPr fontId="1"/>
  </si>
  <si>
    <t>SMAJ-3.5SW</t>
    <phoneticPr fontId="1"/>
  </si>
  <si>
    <t>SMAP-3.5SW</t>
    <phoneticPr fontId="1"/>
  </si>
  <si>
    <t>SMAP-3.5A</t>
    <phoneticPr fontId="1"/>
  </si>
  <si>
    <t>3.5D-XFB</t>
    <phoneticPr fontId="1"/>
  </si>
  <si>
    <t>3.5D-SFA</t>
    <phoneticPr fontId="1"/>
  </si>
  <si>
    <t>3.5D-QEFV</t>
    <phoneticPr fontId="1"/>
  </si>
  <si>
    <t>3.5D-Q･SUPER</t>
    <phoneticPr fontId="1"/>
  </si>
  <si>
    <t>3.5D-FAV</t>
    <phoneticPr fontId="1"/>
  </si>
  <si>
    <t>2D-LFB-S</t>
    <phoneticPr fontId="1"/>
  </si>
  <si>
    <t>2.5D-QEV</t>
    <phoneticPr fontId="1"/>
  </si>
  <si>
    <t>2.5D-HQ･SUPER</t>
    <phoneticPr fontId="1"/>
  </si>
  <si>
    <t>2.5D-2VS</t>
    <phoneticPr fontId="1"/>
  </si>
  <si>
    <t>2.5D-2V</t>
    <phoneticPr fontId="1"/>
  </si>
  <si>
    <t>2.5C-2V</t>
    <phoneticPr fontId="1"/>
  </si>
  <si>
    <t>12D-SFA-LITE</t>
    <phoneticPr fontId="1"/>
  </si>
  <si>
    <t>12D-SFA(12D-SFA-LITEへ)</t>
    <phoneticPr fontId="1"/>
  </si>
  <si>
    <t>12D-FB-LITE</t>
    <phoneticPr fontId="1"/>
  </si>
  <si>
    <t>12D-FB</t>
    <phoneticPr fontId="1"/>
  </si>
  <si>
    <t>10D-SFA-LITE</t>
    <phoneticPr fontId="1"/>
  </si>
  <si>
    <t>10D-SFAE</t>
    <phoneticPr fontId="1"/>
  </si>
  <si>
    <t>10D-SFA(10D-SFA-LITEへ)</t>
    <phoneticPr fontId="1"/>
  </si>
  <si>
    <t>10D-SFA(10D-SFA-LITEへ)</t>
    <phoneticPr fontId="1"/>
  </si>
  <si>
    <t>10D-FV</t>
    <phoneticPr fontId="1"/>
  </si>
  <si>
    <t>10D-FB-LITE</t>
    <phoneticPr fontId="1"/>
  </si>
  <si>
    <t>10D-FBE</t>
    <phoneticPr fontId="1"/>
  </si>
  <si>
    <t>10D-FB</t>
    <phoneticPr fontId="1"/>
  </si>
  <si>
    <t>NJ-10W</t>
    <phoneticPr fontId="1"/>
  </si>
  <si>
    <t>N-LP-10W</t>
    <phoneticPr fontId="1"/>
  </si>
  <si>
    <t>10D-2W</t>
    <phoneticPr fontId="1"/>
  </si>
  <si>
    <t>NP-10D</t>
    <phoneticPr fontId="1"/>
  </si>
  <si>
    <t>10D-2V-S</t>
    <phoneticPr fontId="1"/>
  </si>
  <si>
    <t>N-PJ-10</t>
    <phoneticPr fontId="1"/>
  </si>
  <si>
    <t>10D-2E</t>
    <phoneticPr fontId="1"/>
  </si>
  <si>
    <t>10C-FB</t>
    <phoneticPr fontId="1"/>
  </si>
  <si>
    <t>10C-2V</t>
    <phoneticPr fontId="1"/>
  </si>
  <si>
    <t>1.7C-2V</t>
    <phoneticPr fontId="1"/>
  </si>
  <si>
    <t>1.5DS-QFB</t>
    <phoneticPr fontId="1"/>
  </si>
  <si>
    <t>1.5DS-GXC-SP</t>
    <phoneticPr fontId="1"/>
  </si>
  <si>
    <t>MMCX-LP-1.5D</t>
    <phoneticPr fontId="1"/>
  </si>
  <si>
    <t>MMCX-P-1.5D</t>
    <phoneticPr fontId="1"/>
  </si>
  <si>
    <t>MCX-J-1.5D</t>
    <phoneticPr fontId="1"/>
  </si>
  <si>
    <t>MCX-LP-1.5D</t>
    <phoneticPr fontId="1"/>
  </si>
  <si>
    <t>MCX-P-1.5D</t>
    <phoneticPr fontId="1"/>
  </si>
  <si>
    <t>1.5D-HQ･SUPER</t>
    <phoneticPr fontId="1"/>
  </si>
  <si>
    <t>1.5D-2W</t>
    <phoneticPr fontId="1"/>
  </si>
  <si>
    <t>1.5C-XVS</t>
    <phoneticPr fontId="1"/>
  </si>
  <si>
    <t>FP-1.5CWA</t>
    <phoneticPr fontId="1"/>
  </si>
  <si>
    <t>BNCP-1.5WS</t>
    <phoneticPr fontId="1"/>
  </si>
  <si>
    <t>1.5C-QEW・CW</t>
    <phoneticPr fontId="1"/>
  </si>
  <si>
    <t>1.5C-QEV・CW</t>
    <phoneticPr fontId="1"/>
  </si>
  <si>
    <t>27CPシリーズ</t>
    <phoneticPr fontId="1"/>
  </si>
  <si>
    <t>MCX-LP-1.5C</t>
    <phoneticPr fontId="1"/>
  </si>
  <si>
    <t>MCX-SP-1.5C</t>
    <phoneticPr fontId="1"/>
  </si>
  <si>
    <t>1.5C-2W</t>
    <phoneticPr fontId="1"/>
  </si>
  <si>
    <t>1.5C-2VS</t>
    <phoneticPr fontId="1"/>
  </si>
  <si>
    <t>1.5C-2V</t>
    <phoneticPr fontId="1"/>
  </si>
  <si>
    <t>0.8D-QEV</t>
    <phoneticPr fontId="1"/>
  </si>
  <si>
    <t>NP-141</t>
    <phoneticPr fontId="1"/>
  </si>
  <si>
    <t>SMA-PJ-141S</t>
    <phoneticPr fontId="1"/>
  </si>
  <si>
    <t>SMA-PJ-402(Au)</t>
    <phoneticPr fontId="1"/>
  </si>
  <si>
    <t>SMAJ-402</t>
    <phoneticPr fontId="1"/>
  </si>
  <si>
    <t>SMA-LP-141</t>
    <phoneticPr fontId="1"/>
  </si>
  <si>
    <t>SMAP-402＊</t>
    <phoneticPr fontId="1"/>
  </si>
  <si>
    <t>SMAP-402S(Au)</t>
    <phoneticPr fontId="1"/>
  </si>
  <si>
    <t>SMAP-141SP＊</t>
    <phoneticPr fontId="1"/>
  </si>
  <si>
    <t>SMAP-402S(Pa)＊</t>
    <phoneticPr fontId="1"/>
  </si>
  <si>
    <t>SMA-PJ-085S</t>
    <phoneticPr fontId="1"/>
  </si>
  <si>
    <t>SMA-PJ-405(Au)</t>
    <phoneticPr fontId="1"/>
  </si>
  <si>
    <t>SMAJ-405SR</t>
    <phoneticPr fontId="1"/>
  </si>
  <si>
    <t>SMA-LP-085</t>
    <phoneticPr fontId="1"/>
  </si>
  <si>
    <t>SMA-LP-405(Pa)</t>
    <phoneticPr fontId="1"/>
  </si>
  <si>
    <t>SMAP-405</t>
    <phoneticPr fontId="1"/>
  </si>
  <si>
    <t>SMAP-405S(Pa)＊</t>
    <phoneticPr fontId="1"/>
  </si>
  <si>
    <t>SMAP-405S(Au)</t>
    <phoneticPr fontId="1"/>
  </si>
  <si>
    <t>SMAP-085S</t>
    <phoneticPr fontId="1"/>
  </si>
  <si>
    <t>SMA-LP-405(Au)</t>
    <phoneticPr fontId="1"/>
  </si>
  <si>
    <t>SMAJ-405SF</t>
    <phoneticPr fontId="1"/>
  </si>
  <si>
    <t>★…</t>
    <phoneticPr fontId="1"/>
  </si>
  <si>
    <t>RG-316/U【テレガートナー】＊</t>
    <phoneticPr fontId="1"/>
  </si>
  <si>
    <t>LS-3CFB【カナレ】＊</t>
    <phoneticPr fontId="1"/>
  </si>
  <si>
    <t>L-3CFB【カナレ】＊</t>
    <phoneticPr fontId="1"/>
  </si>
  <si>
    <t>RG-62A/U【フジクラ】＊</t>
    <phoneticPr fontId="1"/>
  </si>
  <si>
    <t>RG-59B/U【フジクラ】＊</t>
    <phoneticPr fontId="1"/>
  </si>
  <si>
    <t>RG-59/U【フジクラ】</t>
    <phoneticPr fontId="1"/>
  </si>
  <si>
    <t>RG-58C/U【フジクラ】＊</t>
    <phoneticPr fontId="1"/>
  </si>
  <si>
    <t>RG-55/U【フジクラ】</t>
    <phoneticPr fontId="1"/>
  </si>
  <si>
    <t>RG-22/U【フジクラ】＊</t>
    <phoneticPr fontId="1"/>
  </si>
  <si>
    <t>RG-196A/U【フジクラ】＊</t>
    <phoneticPr fontId="1"/>
  </si>
  <si>
    <t>RG-11/U【フジクラ】＊</t>
    <phoneticPr fontId="1"/>
  </si>
  <si>
    <t>EM-1.5C-2E【フジクラ】＊</t>
    <phoneticPr fontId="1"/>
  </si>
  <si>
    <t>DFS-030【フジクラ】＊</t>
    <phoneticPr fontId="1"/>
  </si>
  <si>
    <t>12D-SFA-LITE【フジクラ】＊</t>
    <phoneticPr fontId="1"/>
  </si>
  <si>
    <t>12D-SFA(12D-SFA-LITEへ)【フジクラ】＊</t>
    <phoneticPr fontId="1"/>
  </si>
  <si>
    <t>12D-FB-LITE【フジクラ】＊</t>
    <phoneticPr fontId="1"/>
  </si>
  <si>
    <t>10D-SFA-LITE【フジクラ】＊</t>
    <phoneticPr fontId="1"/>
  </si>
  <si>
    <t>10D-SFAE【フジクラ】＊</t>
    <phoneticPr fontId="1"/>
  </si>
  <si>
    <t>10D-SFA(10D-SFA-LITEへ)【フジクラ】＊</t>
    <phoneticPr fontId="1"/>
  </si>
  <si>
    <t>10D-2W【フジクラ】＊</t>
    <phoneticPr fontId="1"/>
  </si>
  <si>
    <t>10C-2V【フジクラ】＊</t>
    <phoneticPr fontId="1"/>
  </si>
  <si>
    <t>8D-SFAE【フジクラ】＊</t>
    <phoneticPr fontId="1"/>
  </si>
  <si>
    <t>8D-SFA(8D-SFA-LITEへ)【フジクラ】＊</t>
    <phoneticPr fontId="1"/>
  </si>
  <si>
    <t>8D-FB-LITE【フジクラ】＊</t>
    <phoneticPr fontId="1"/>
  </si>
  <si>
    <t>S-7C-HFL【フジクラ】＊</t>
    <phoneticPr fontId="1"/>
  </si>
  <si>
    <t>7C-FB【フジクラ】＊</t>
    <phoneticPr fontId="1"/>
  </si>
  <si>
    <t>7C-2V【フジクラ】＊</t>
    <phoneticPr fontId="1"/>
  </si>
  <si>
    <t>S-5CHFL【フジクラ】＊</t>
    <phoneticPr fontId="1"/>
  </si>
  <si>
    <t>5D-SFAE【フジクラ】＊</t>
    <phoneticPr fontId="1"/>
  </si>
  <si>
    <t>5D-SFA(5D-SFA-LITEへ)【フジクラ】＊</t>
    <phoneticPr fontId="1"/>
  </si>
  <si>
    <t>5C-FB【フジクラ】＊</t>
    <phoneticPr fontId="1"/>
  </si>
  <si>
    <t>5C-2W【フジクラ】＊</t>
    <phoneticPr fontId="1"/>
  </si>
  <si>
    <t>3C-2WS【フジクラ】＊</t>
    <phoneticPr fontId="1"/>
  </si>
  <si>
    <t>3C-2V【フジクラ】</t>
    <phoneticPr fontId="1"/>
  </si>
  <si>
    <t>3C-2T【フジクラ】＊</t>
    <phoneticPr fontId="1"/>
  </si>
  <si>
    <t>3.5Dスーパー【フジクラ】＊</t>
    <phoneticPr fontId="1"/>
  </si>
  <si>
    <t>3.5D-SFA【フジクラ】＊</t>
    <phoneticPr fontId="1"/>
  </si>
  <si>
    <t>2.5D-QEV【フジクラ】＊</t>
    <phoneticPr fontId="1"/>
  </si>
  <si>
    <t>2.5D-HQ･SUPER【フジクラ】＊</t>
    <phoneticPr fontId="1"/>
  </si>
  <si>
    <t>2.5D-2V【フジクラ】＊</t>
    <phoneticPr fontId="1"/>
  </si>
  <si>
    <t>2.5C-2V【フジクラ】＊</t>
    <phoneticPr fontId="1"/>
  </si>
  <si>
    <t>1.7C-2V【フジクラ】＊</t>
    <phoneticPr fontId="1"/>
  </si>
  <si>
    <t>1.5D-HQ･SUPER【フジクラ】＊</t>
    <phoneticPr fontId="1"/>
  </si>
  <si>
    <t>1.5D-2W【フジクラ】＊</t>
    <phoneticPr fontId="1"/>
  </si>
  <si>
    <t>1.5C-QEW・CW【フジクラ】＊</t>
    <phoneticPr fontId="1"/>
  </si>
  <si>
    <t>1.5C-QEV・CW【フジクラ】＊</t>
    <phoneticPr fontId="1"/>
  </si>
  <si>
    <t>0.8D-QEV【フジクラ】＊</t>
    <phoneticPr fontId="1"/>
  </si>
  <si>
    <t>TVEFCX【関西】＊</t>
    <phoneticPr fontId="1"/>
  </si>
  <si>
    <t>EM-S-5C-FB【関西】＊</t>
    <phoneticPr fontId="1"/>
  </si>
  <si>
    <t>EM-S-4C-FB【関西】＊</t>
    <phoneticPr fontId="1"/>
  </si>
  <si>
    <t>EM-8D-FB【関西】＊</t>
    <phoneticPr fontId="1"/>
  </si>
  <si>
    <t>EM-8D-2E【関西】＊</t>
    <phoneticPr fontId="1"/>
  </si>
  <si>
    <t>EM-7C-2E【関西】＊</t>
    <phoneticPr fontId="1"/>
  </si>
  <si>
    <t>EM-5D-FB【関西】＊</t>
    <phoneticPr fontId="1"/>
  </si>
  <si>
    <t>EM-5D-2W【関西】＊</t>
    <phoneticPr fontId="1"/>
  </si>
  <si>
    <t>EM-5D-2E【関西】＊</t>
    <phoneticPr fontId="1"/>
  </si>
  <si>
    <t>EM-5C-2W【関西】＊</t>
    <phoneticPr fontId="1"/>
  </si>
  <si>
    <t>EM-5C-2E【関西】＊</t>
    <phoneticPr fontId="1"/>
  </si>
  <si>
    <t>EM-3D-2E【関西】＊</t>
    <phoneticPr fontId="1"/>
  </si>
  <si>
    <t>EM-3C-2E【関西】＊</t>
    <phoneticPr fontId="1"/>
  </si>
  <si>
    <t>EM-10D-FB【関西】＊</t>
    <phoneticPr fontId="1"/>
  </si>
  <si>
    <t>EM-10D-2E【関西】＊</t>
    <phoneticPr fontId="1"/>
  </si>
  <si>
    <t>EM-10C-2E【関西】＊</t>
    <phoneticPr fontId="1"/>
  </si>
  <si>
    <t>DIGITAL-7C-FB-TNL【関西】＊</t>
    <phoneticPr fontId="1"/>
  </si>
  <si>
    <t>DIGITAL-5C-FB-TNL【関西】＊</t>
    <phoneticPr fontId="1"/>
  </si>
  <si>
    <t>DIGITAL-4C-FB-TNL【関西】＊</t>
    <phoneticPr fontId="1"/>
  </si>
  <si>
    <t>10D-FB【関西】＊</t>
    <phoneticPr fontId="1"/>
  </si>
  <si>
    <t>10D-2V【関西】＊</t>
    <phoneticPr fontId="1"/>
  </si>
  <si>
    <t>10D-2E【関西】＊</t>
    <phoneticPr fontId="1"/>
  </si>
  <si>
    <t>8D-FB【関西】＊</t>
    <phoneticPr fontId="1"/>
  </si>
  <si>
    <t>8D-2V【関西】＊</t>
    <phoneticPr fontId="1"/>
  </si>
  <si>
    <t>7C-2V【関西】＊</t>
    <phoneticPr fontId="1"/>
  </si>
  <si>
    <t>5C-FB【関西】</t>
    <phoneticPr fontId="1"/>
  </si>
  <si>
    <t>RG-316/U【テレガートナー】＊</t>
    <phoneticPr fontId="1"/>
  </si>
  <si>
    <t>LS-3CFB【カナレ】＊</t>
    <phoneticPr fontId="1"/>
  </si>
  <si>
    <t>L-3CFB【カナレ】＊</t>
    <phoneticPr fontId="1"/>
  </si>
  <si>
    <t>MC-0121【Shin Din】＊</t>
    <phoneticPr fontId="1"/>
  </si>
  <si>
    <t>RG-8A/U【関西】＊</t>
    <phoneticPr fontId="1"/>
  </si>
  <si>
    <t>10D-FB【四国】/黒/＊</t>
    <phoneticPr fontId="1"/>
  </si>
  <si>
    <t>8D-2V【四国】/灰/＊</t>
    <phoneticPr fontId="1"/>
  </si>
  <si>
    <t>S-5C-FB　黒【関西】</t>
    <phoneticPr fontId="1"/>
  </si>
  <si>
    <t>1.5DS-QEHW(TA)【四国】/黒/</t>
    <phoneticPr fontId="1"/>
  </si>
  <si>
    <t>1.5DS-QEHV(TA)【四国】/黒/</t>
    <phoneticPr fontId="1"/>
  </si>
  <si>
    <t>TVEFCX</t>
    <phoneticPr fontId="1"/>
  </si>
  <si>
    <t>TVECX</t>
    <phoneticPr fontId="1"/>
  </si>
  <si>
    <t>TCX-2.8CHD</t>
    <phoneticPr fontId="1"/>
  </si>
  <si>
    <t>SDSC-3075-T</t>
    <phoneticPr fontId="1"/>
  </si>
  <si>
    <t>S-7C-HFL</t>
    <phoneticPr fontId="1"/>
  </si>
  <si>
    <t>S-7C-FB</t>
    <phoneticPr fontId="1"/>
  </si>
  <si>
    <t>S-5CHFL</t>
    <phoneticPr fontId="1"/>
  </si>
  <si>
    <t>S-10C-FB</t>
    <phoneticPr fontId="1"/>
  </si>
  <si>
    <t>RG-9/U</t>
    <phoneticPr fontId="1"/>
  </si>
  <si>
    <t>RG-74/U</t>
    <phoneticPr fontId="1"/>
  </si>
  <si>
    <t>RG-71/U</t>
    <phoneticPr fontId="1"/>
  </si>
  <si>
    <t>RG-62B/U</t>
    <phoneticPr fontId="1"/>
  </si>
  <si>
    <t>RG-62A/U</t>
    <phoneticPr fontId="1"/>
  </si>
  <si>
    <t>RG-62/U</t>
    <phoneticPr fontId="1"/>
  </si>
  <si>
    <t>RG-59B/U</t>
    <phoneticPr fontId="1"/>
  </si>
  <si>
    <t>RG-59A/U</t>
    <phoneticPr fontId="1"/>
  </si>
  <si>
    <t>RG-59/U</t>
    <phoneticPr fontId="1"/>
  </si>
  <si>
    <t>RG-58C/U</t>
    <phoneticPr fontId="1"/>
  </si>
  <si>
    <t>RG-58A/U</t>
    <phoneticPr fontId="1"/>
  </si>
  <si>
    <t>RG-58/U</t>
    <phoneticPr fontId="1"/>
  </si>
  <si>
    <t>RG-55C/U</t>
    <phoneticPr fontId="1"/>
  </si>
  <si>
    <t>RG-55B/U</t>
    <phoneticPr fontId="1"/>
  </si>
  <si>
    <t>RG-55A/U</t>
    <phoneticPr fontId="1"/>
  </si>
  <si>
    <t>RG-55/U</t>
    <phoneticPr fontId="1"/>
  </si>
  <si>
    <t>RG-5/U</t>
    <phoneticPr fontId="1"/>
  </si>
  <si>
    <t>RG-400</t>
    <phoneticPr fontId="1"/>
  </si>
  <si>
    <t>RG-316/U</t>
    <phoneticPr fontId="1"/>
  </si>
  <si>
    <t>RG-223/U</t>
    <phoneticPr fontId="1"/>
  </si>
  <si>
    <t>RG-22/U</t>
    <phoneticPr fontId="1"/>
  </si>
  <si>
    <t>RG-218/U</t>
    <phoneticPr fontId="1"/>
  </si>
  <si>
    <t>RG-214/U</t>
    <phoneticPr fontId="1"/>
  </si>
  <si>
    <t>RG-213/U</t>
    <phoneticPr fontId="1"/>
  </si>
  <si>
    <t>RG-196A/U</t>
    <phoneticPr fontId="1"/>
  </si>
  <si>
    <t>RG-188A/U</t>
    <phoneticPr fontId="1"/>
  </si>
  <si>
    <t>RG-187A/U</t>
    <phoneticPr fontId="1"/>
  </si>
  <si>
    <t>RG-17A/U</t>
    <phoneticPr fontId="1"/>
  </si>
  <si>
    <t>RG-179B/U</t>
    <phoneticPr fontId="1"/>
  </si>
  <si>
    <t>RG-178B/U</t>
    <phoneticPr fontId="1"/>
  </si>
  <si>
    <t>RG-174/U</t>
    <phoneticPr fontId="1"/>
  </si>
  <si>
    <t>RG-17/U</t>
    <phoneticPr fontId="1"/>
  </si>
  <si>
    <t>RG-14A/U</t>
    <phoneticPr fontId="1"/>
  </si>
  <si>
    <t>RG-142B/U</t>
    <phoneticPr fontId="1"/>
  </si>
  <si>
    <t>RG-14/U</t>
    <phoneticPr fontId="1"/>
  </si>
  <si>
    <t>RG-11A/U</t>
    <phoneticPr fontId="1"/>
  </si>
  <si>
    <t>RG-11/U</t>
    <phoneticPr fontId="1"/>
  </si>
  <si>
    <t>RG-10/U</t>
    <phoneticPr fontId="1"/>
  </si>
  <si>
    <t>MC-0121</t>
    <phoneticPr fontId="1"/>
  </si>
  <si>
    <t>LS-3CFB</t>
    <phoneticPr fontId="1"/>
  </si>
  <si>
    <t>L-3CFB</t>
    <phoneticPr fontId="1"/>
  </si>
  <si>
    <t>EM-S-7C-FB</t>
    <phoneticPr fontId="1"/>
  </si>
  <si>
    <t>EM-S-4C-FB</t>
    <phoneticPr fontId="1"/>
  </si>
  <si>
    <t>EM-3C-2W</t>
    <phoneticPr fontId="1"/>
  </si>
  <si>
    <t>EM-10D-2WE</t>
    <phoneticPr fontId="1"/>
  </si>
  <si>
    <t>EM-10D-2W</t>
    <phoneticPr fontId="1"/>
  </si>
  <si>
    <t>EM-1.5D-2E</t>
    <phoneticPr fontId="1"/>
  </si>
  <si>
    <t>EM-1.5C-2E</t>
    <phoneticPr fontId="1"/>
  </si>
  <si>
    <t>DIGITAL-7C-FB-TNL</t>
    <phoneticPr fontId="1"/>
  </si>
  <si>
    <t>DIGITAL-5C-FB-TNL</t>
    <phoneticPr fontId="1"/>
  </si>
  <si>
    <t>DIGITAL-4C-FB-TNL</t>
    <phoneticPr fontId="1"/>
  </si>
  <si>
    <t>DIGITAL-2.5C-FB-TNL</t>
    <phoneticPr fontId="1"/>
  </si>
  <si>
    <t>DFS-030</t>
    <phoneticPr fontId="1"/>
  </si>
  <si>
    <t>8D-SFA-LITE</t>
    <phoneticPr fontId="1"/>
  </si>
  <si>
    <t>8D-SFAE</t>
    <phoneticPr fontId="1"/>
  </si>
  <si>
    <t>8D-SFA(8D-SFA-LITEへ)</t>
    <phoneticPr fontId="1"/>
  </si>
  <si>
    <t>8D-FV</t>
    <phoneticPr fontId="1"/>
  </si>
  <si>
    <t>8D-FB-LITE</t>
    <phoneticPr fontId="1"/>
  </si>
  <si>
    <t>8D-FBE</t>
    <phoneticPr fontId="1"/>
  </si>
  <si>
    <t>8D-2W</t>
    <phoneticPr fontId="1"/>
  </si>
  <si>
    <t>7C-FV</t>
    <phoneticPr fontId="1"/>
  </si>
  <si>
    <t>7C-FB</t>
    <phoneticPr fontId="1"/>
  </si>
  <si>
    <t>7C-2V</t>
    <phoneticPr fontId="1"/>
  </si>
  <si>
    <t>6D-FBW</t>
    <phoneticPr fontId="1"/>
  </si>
  <si>
    <t>5D-SFA-LITE</t>
    <phoneticPr fontId="1"/>
  </si>
  <si>
    <t>5D-SFAE</t>
    <phoneticPr fontId="1"/>
  </si>
  <si>
    <t>5D-SFA(5D-SFA-LITEへ)</t>
    <phoneticPr fontId="1"/>
  </si>
  <si>
    <t>5D-HFB</t>
    <phoneticPr fontId="1"/>
  </si>
  <si>
    <t>5D-FV</t>
    <phoneticPr fontId="1"/>
  </si>
  <si>
    <t>5D-FB-LITE</t>
    <phoneticPr fontId="1"/>
  </si>
  <si>
    <t>5D-2WS</t>
    <phoneticPr fontId="1"/>
  </si>
  <si>
    <t>5D-2WE</t>
    <phoneticPr fontId="1"/>
  </si>
  <si>
    <t>5D-2VS</t>
    <phoneticPr fontId="1"/>
  </si>
  <si>
    <t>5C-FV</t>
    <phoneticPr fontId="1"/>
  </si>
  <si>
    <t>5C-FL</t>
    <phoneticPr fontId="1"/>
  </si>
  <si>
    <t>5C-FBE</t>
    <phoneticPr fontId="1"/>
  </si>
  <si>
    <t>5C-FB</t>
    <phoneticPr fontId="1"/>
  </si>
  <si>
    <t>5C-2W</t>
    <phoneticPr fontId="1"/>
  </si>
  <si>
    <t>5C-2VS</t>
    <phoneticPr fontId="1"/>
  </si>
  <si>
    <t>5C-2E</t>
    <phoneticPr fontId="1"/>
  </si>
  <si>
    <t>4C-FB</t>
    <phoneticPr fontId="1"/>
  </si>
  <si>
    <t>3D-QFBE</t>
    <phoneticPr fontId="1"/>
  </si>
  <si>
    <t>3D-FB</t>
    <phoneticPr fontId="1"/>
  </si>
  <si>
    <t>3D-2E</t>
    <phoneticPr fontId="1"/>
  </si>
  <si>
    <t>3C-FV</t>
    <phoneticPr fontId="1"/>
  </si>
  <si>
    <t>3C-FB-NL</t>
    <phoneticPr fontId="1"/>
  </si>
  <si>
    <t>3C-FB</t>
    <phoneticPr fontId="1"/>
  </si>
  <si>
    <t>3C-2WS</t>
    <phoneticPr fontId="1"/>
  </si>
  <si>
    <t>3C-2W</t>
    <phoneticPr fontId="1"/>
  </si>
  <si>
    <t>3C-2VS</t>
    <phoneticPr fontId="1"/>
  </si>
  <si>
    <t>3C-2V</t>
    <phoneticPr fontId="1"/>
  </si>
  <si>
    <t>3C-2T</t>
    <phoneticPr fontId="1"/>
  </si>
  <si>
    <t>3.5Dスーパー</t>
    <phoneticPr fontId="1"/>
  </si>
  <si>
    <t>3.5D-XFB</t>
    <phoneticPr fontId="1"/>
  </si>
  <si>
    <t>3.5D-SFA</t>
    <phoneticPr fontId="1"/>
  </si>
  <si>
    <t>3.5D-QEFV</t>
    <phoneticPr fontId="1"/>
  </si>
  <si>
    <t>3.5D-Q･SUPER</t>
    <phoneticPr fontId="1"/>
  </si>
  <si>
    <t>3.5D-FAV</t>
    <phoneticPr fontId="1"/>
  </si>
  <si>
    <t>2D-LFB-S</t>
    <phoneticPr fontId="1"/>
  </si>
  <si>
    <t>2.5D-QEV</t>
    <phoneticPr fontId="1"/>
  </si>
  <si>
    <t>2.5D-HQ･SUPER</t>
    <phoneticPr fontId="1"/>
  </si>
  <si>
    <t>2.5D-2VS</t>
    <phoneticPr fontId="1"/>
  </si>
  <si>
    <t>2.5D-2V</t>
    <phoneticPr fontId="1"/>
  </si>
  <si>
    <t>2.5C-2V</t>
    <phoneticPr fontId="1"/>
  </si>
  <si>
    <t>12D-SFA-LITE</t>
    <phoneticPr fontId="1"/>
  </si>
  <si>
    <t>12D-SFA(12D-SFA-LITEへ)</t>
    <phoneticPr fontId="1"/>
  </si>
  <si>
    <t>12D-FB-LITE</t>
    <phoneticPr fontId="1"/>
  </si>
  <si>
    <t>12D-FB</t>
    <phoneticPr fontId="1"/>
  </si>
  <si>
    <t>10D-SFA-LITE</t>
    <phoneticPr fontId="1"/>
  </si>
  <si>
    <t>10D-SFAE</t>
    <phoneticPr fontId="1"/>
  </si>
  <si>
    <t>10D-FV</t>
    <phoneticPr fontId="1"/>
  </si>
  <si>
    <t>10D-FB-LITE</t>
    <phoneticPr fontId="1"/>
  </si>
  <si>
    <t>10D-FBE</t>
    <phoneticPr fontId="1"/>
  </si>
  <si>
    <t>10D-FB</t>
    <phoneticPr fontId="1"/>
  </si>
  <si>
    <t>10D-2W</t>
    <phoneticPr fontId="1"/>
  </si>
  <si>
    <t>10D-2V-S</t>
    <phoneticPr fontId="1"/>
  </si>
  <si>
    <t>10D-2E</t>
    <phoneticPr fontId="1"/>
  </si>
  <si>
    <t>10C-FB</t>
    <phoneticPr fontId="1"/>
  </si>
  <si>
    <t>10C-2V</t>
    <phoneticPr fontId="1"/>
  </si>
  <si>
    <t>1.7C-2V</t>
    <phoneticPr fontId="1"/>
  </si>
  <si>
    <t>1.5DS-QFB</t>
    <phoneticPr fontId="1"/>
  </si>
  <si>
    <t>1.5DS-GXC-SP</t>
    <phoneticPr fontId="1"/>
  </si>
  <si>
    <t>1.5D-HQ･SUPER</t>
    <phoneticPr fontId="1"/>
  </si>
  <si>
    <t>1.5D-2W</t>
    <phoneticPr fontId="1"/>
  </si>
  <si>
    <t>1.5C-XVS</t>
    <phoneticPr fontId="1"/>
  </si>
  <si>
    <t>1.5C-QEW・CW</t>
    <phoneticPr fontId="1"/>
  </si>
  <si>
    <t>1.5C-QEV・CW</t>
    <phoneticPr fontId="1"/>
  </si>
  <si>
    <t>1.5C-2W</t>
    <phoneticPr fontId="1"/>
  </si>
  <si>
    <t>1.5C-2VS</t>
    <phoneticPr fontId="1"/>
  </si>
  <si>
    <t>1.5C-2V</t>
    <phoneticPr fontId="1"/>
  </si>
  <si>
    <t>0.8D-QEV</t>
    <phoneticPr fontId="1"/>
  </si>
  <si>
    <t>ケーブルメーカー</t>
    <phoneticPr fontId="1"/>
  </si>
  <si>
    <t>フジクラ</t>
    <phoneticPr fontId="1"/>
  </si>
  <si>
    <t>BP-3CV用ﾓｰﾙﾄﾞﾌﾞｰﾂ(BP-3FC共用)</t>
    <rPh sb="23" eb="25">
      <t>キョウヨウ</t>
    </rPh>
    <phoneticPr fontId="1"/>
  </si>
  <si>
    <t>BP-5FC用ﾓｰﾙﾄﾞﾌﾞｰﾂ(BP-5CV共用)</t>
    <rPh sb="23" eb="25">
      <t>キョウヨウ</t>
    </rPh>
    <phoneticPr fontId="1"/>
  </si>
  <si>
    <t>3C用ﾌﾞｰﾂ(ﾓｰﾙﾄﾞﾀｲﾌﾟ)</t>
    <phoneticPr fontId="1"/>
  </si>
  <si>
    <t>ﾏｰｸﾁｭｰﾌﾞ(印字有り)</t>
    <rPh sb="9" eb="11">
      <t>インジ</t>
    </rPh>
    <rPh sb="11" eb="12">
      <t>ア</t>
    </rPh>
    <phoneticPr fontId="1"/>
  </si>
  <si>
    <t>関西通信電線</t>
    <rPh sb="0" eb="2">
      <t>カンサイ</t>
    </rPh>
    <rPh sb="2" eb="4">
      <t>ツウシン</t>
    </rPh>
    <rPh sb="4" eb="6">
      <t>デンセン</t>
    </rPh>
    <phoneticPr fontId="1"/>
  </si>
  <si>
    <t>四国電線</t>
    <rPh sb="0" eb="2">
      <t>シコク</t>
    </rPh>
    <rPh sb="2" eb="4">
      <t>デンセン</t>
    </rPh>
    <phoneticPr fontId="1"/>
  </si>
  <si>
    <t>フジクラ</t>
    <phoneticPr fontId="1"/>
  </si>
  <si>
    <t xml:space="preserve"> </t>
    <phoneticPr fontId="1"/>
  </si>
  <si>
    <t>内容確認画面</t>
    <phoneticPr fontId="1"/>
  </si>
  <si>
    <t>特別検査</t>
    <rPh sb="0" eb="2">
      <t>トクベツ</t>
    </rPh>
    <rPh sb="2" eb="4">
      <t>ケンサ</t>
    </rPh>
    <phoneticPr fontId="1"/>
  </si>
  <si>
    <t>ﾗﾍﾞﾙｼｰﾙ+透明ﾁｭｰﾌﾞ</t>
    <phoneticPr fontId="1"/>
  </si>
  <si>
    <t>ﾗﾍﾞﾙｼｰﾙ</t>
    <phoneticPr fontId="1"/>
  </si>
  <si>
    <t>ﾗﾍﾞﾙｼｰﾙ2枚</t>
    <rPh sb="8" eb="9">
      <t>マイ</t>
    </rPh>
    <phoneticPr fontId="1"/>
  </si>
  <si>
    <t>ﾗﾍﾞﾙｼｰﾙ+透明ﾁｭｰﾌﾞ2枚</t>
    <rPh sb="16" eb="17">
      <t>マイ</t>
    </rPh>
    <phoneticPr fontId="1"/>
  </si>
  <si>
    <t>パンドシール</t>
    <phoneticPr fontId="1"/>
  </si>
  <si>
    <t>結束バンド</t>
    <rPh sb="0" eb="2">
      <t>ケッソク</t>
    </rPh>
    <phoneticPr fontId="1"/>
  </si>
  <si>
    <t>結束バンド2枚</t>
    <rPh sb="0" eb="2">
      <t>ケッソク</t>
    </rPh>
    <rPh sb="6" eb="7">
      <t>マイ</t>
    </rPh>
    <phoneticPr fontId="1"/>
  </si>
  <si>
    <t>熱収縮チューブ等</t>
    <rPh sb="0" eb="1">
      <t>ネツ</t>
    </rPh>
    <rPh sb="1" eb="3">
      <t>シュウシュク</t>
    </rPh>
    <rPh sb="7" eb="8">
      <t>トウ</t>
    </rPh>
    <phoneticPr fontId="1"/>
  </si>
  <si>
    <t>熱収縮チューブ等</t>
    <rPh sb="7" eb="8">
      <t>トウ</t>
    </rPh>
    <phoneticPr fontId="1"/>
  </si>
  <si>
    <t>使用ケーブル</t>
    <rPh sb="0" eb="2">
      <t>シヨウ</t>
    </rPh>
    <phoneticPr fontId="1"/>
  </si>
  <si>
    <t>製品仕様</t>
    <rPh sb="0" eb="2">
      <t>セイヒン</t>
    </rPh>
    <rPh sb="2" eb="4">
      <t>シヨウ</t>
    </rPh>
    <phoneticPr fontId="1"/>
  </si>
  <si>
    <r>
      <rPr>
        <b/>
        <sz val="10"/>
        <color rgb="FF0000CC"/>
        <rFont val="HGPｺﾞｼｯｸE"/>
        <family val="3"/>
        <charset val="128"/>
      </rPr>
      <t xml:space="preserve"> </t>
    </r>
    <r>
      <rPr>
        <b/>
        <sz val="10"/>
        <color rgb="FF0000CC"/>
        <rFont val="HGｺﾞｼｯｸE"/>
        <family val="3"/>
        <charset val="128"/>
      </rPr>
      <t>Ｄ</t>
    </r>
    <r>
      <rPr>
        <sz val="8"/>
        <rFont val="HGSｺﾞｼｯｸM"/>
        <family val="3"/>
        <charset val="128"/>
      </rPr>
      <t>　ケーブル名　</t>
    </r>
    <r>
      <rPr>
        <b/>
        <sz val="8"/>
        <color rgb="FFFF0000"/>
        <rFont val="HGSｺﾞｼｯｸM"/>
        <family val="3"/>
        <charset val="128"/>
      </rPr>
      <t>必須項目</t>
    </r>
    <rPh sb="7" eb="8">
      <t>メイ</t>
    </rPh>
    <rPh sb="9" eb="11">
      <t>ヒッス</t>
    </rPh>
    <rPh sb="11" eb="13">
      <t>コウモク</t>
    </rPh>
    <phoneticPr fontId="1"/>
  </si>
  <si>
    <r>
      <rPr>
        <b/>
        <sz val="10"/>
        <color rgb="FF0000CC"/>
        <rFont val="HGPｺﾞｼｯｸE"/>
        <family val="3"/>
        <charset val="128"/>
      </rPr>
      <t xml:space="preserve"> </t>
    </r>
    <r>
      <rPr>
        <b/>
        <sz val="10"/>
        <color rgb="FF0000CC"/>
        <rFont val="HGｺﾞｼｯｸE"/>
        <family val="3"/>
        <charset val="128"/>
      </rPr>
      <t>Ｃ</t>
    </r>
    <r>
      <rPr>
        <sz val="8"/>
        <rFont val="HGSｺﾞｼｯｸM"/>
        <family val="3"/>
        <charset val="128"/>
      </rPr>
      <t>　ケーブル会社</t>
    </r>
    <rPh sb="7" eb="9">
      <t>カイシャ</t>
    </rPh>
    <phoneticPr fontId="1"/>
  </si>
  <si>
    <r>
      <rPr>
        <b/>
        <sz val="10"/>
        <color rgb="FF0000CC"/>
        <rFont val="HGPｺﾞｼｯｸE"/>
        <family val="3"/>
        <charset val="128"/>
      </rPr>
      <t xml:space="preserve"> </t>
    </r>
    <r>
      <rPr>
        <b/>
        <sz val="10"/>
        <color rgb="FF0000CC"/>
        <rFont val="HGｺﾞｼｯｸE"/>
        <family val="3"/>
        <charset val="128"/>
      </rPr>
      <t>Ｂ</t>
    </r>
    <r>
      <rPr>
        <b/>
        <sz val="10"/>
        <color rgb="FF0000CC"/>
        <rFont val="HGPｺﾞｼｯｸE"/>
        <family val="3"/>
        <charset val="128"/>
      </rPr>
      <t>　</t>
    </r>
    <r>
      <rPr>
        <sz val="8"/>
        <rFont val="HGSｺﾞｼｯｸM"/>
        <family val="3"/>
        <charset val="128"/>
      </rPr>
      <t>製品名</t>
    </r>
    <rPh sb="3" eb="5">
      <t>セイヒン</t>
    </rPh>
    <rPh sb="5" eb="6">
      <t>メイ</t>
    </rPh>
    <phoneticPr fontId="1"/>
  </si>
  <si>
    <r>
      <rPr>
        <b/>
        <sz val="10"/>
        <color rgb="FF0000CC"/>
        <rFont val="HGSｺﾞｼｯｸE"/>
        <family val="3"/>
        <charset val="128"/>
      </rPr>
      <t xml:space="preserve"> </t>
    </r>
    <r>
      <rPr>
        <b/>
        <sz val="10"/>
        <color rgb="FF0000CC"/>
        <rFont val="HGｺﾞｼｯｸE"/>
        <family val="3"/>
        <charset val="128"/>
      </rPr>
      <t>Ｆ</t>
    </r>
    <r>
      <rPr>
        <sz val="8"/>
        <rFont val="HGSｺﾞｼｯｸM"/>
        <family val="3"/>
        <charset val="128"/>
      </rPr>
      <t>　熱収縮チューブ等</t>
    </r>
    <rPh sb="3" eb="4">
      <t>ネツ</t>
    </rPh>
    <rPh sb="4" eb="6">
      <t>シュウシュク</t>
    </rPh>
    <rPh sb="10" eb="11">
      <t>トウ</t>
    </rPh>
    <phoneticPr fontId="1"/>
  </si>
  <si>
    <r>
      <t xml:space="preserve"> </t>
    </r>
    <r>
      <rPr>
        <b/>
        <sz val="10"/>
        <color rgb="FF0000CC"/>
        <rFont val="HGｺﾞｼｯｸE"/>
        <family val="3"/>
        <charset val="128"/>
      </rPr>
      <t>Ｇ　</t>
    </r>
    <r>
      <rPr>
        <sz val="8"/>
        <rFont val="HGSｺﾞｼｯｸM"/>
        <family val="3"/>
        <charset val="128"/>
      </rPr>
      <t>ﾗﾍﾞﾙ</t>
    </r>
    <phoneticPr fontId="1"/>
  </si>
  <si>
    <t>L=</t>
    <phoneticPr fontId="1"/>
  </si>
  <si>
    <t>M</t>
    <phoneticPr fontId="1"/>
  </si>
  <si>
    <t>N</t>
    <phoneticPr fontId="1"/>
  </si>
  <si>
    <r>
      <t xml:space="preserve"> </t>
    </r>
    <r>
      <rPr>
        <b/>
        <sz val="10"/>
        <color rgb="FF0000CC"/>
        <rFont val="HGSｺﾞｼｯｸM"/>
        <family val="3"/>
        <charset val="128"/>
      </rPr>
      <t>Ｎ</t>
    </r>
    <r>
      <rPr>
        <sz val="8"/>
        <rFont val="HGSｺﾞｼｯｸM"/>
        <family val="3"/>
        <charset val="128"/>
      </rPr>
      <t>　プラス公差(％)</t>
    </r>
    <rPh sb="6" eb="8">
      <t>コウサ</t>
    </rPh>
    <phoneticPr fontId="1"/>
  </si>
  <si>
    <r>
      <t xml:space="preserve"> </t>
    </r>
    <r>
      <rPr>
        <b/>
        <sz val="10"/>
        <color rgb="FF0000CC"/>
        <rFont val="HGｺﾞｼｯｸE"/>
        <family val="3"/>
        <charset val="128"/>
      </rPr>
      <t>Ｊ</t>
    </r>
    <r>
      <rPr>
        <sz val="8"/>
        <rFont val="HGSｺﾞｼｯｸM"/>
        <family val="3"/>
        <charset val="128"/>
      </rPr>
      <t>　熱収縮チューブ等</t>
    </r>
    <phoneticPr fontId="1"/>
  </si>
  <si>
    <r>
      <t xml:space="preserve"> </t>
    </r>
    <r>
      <rPr>
        <b/>
        <sz val="10"/>
        <color rgb="FF0000CC"/>
        <rFont val="HGSｺﾞｼｯｸE"/>
        <family val="3"/>
        <charset val="128"/>
      </rPr>
      <t>Ｈ</t>
    </r>
    <r>
      <rPr>
        <sz val="8"/>
        <rFont val="HGSｺﾞｼｯｸM"/>
        <family val="3"/>
        <charset val="128"/>
      </rPr>
      <t>　ﾗﾍﾞﾙ</t>
    </r>
    <phoneticPr fontId="1"/>
  </si>
  <si>
    <t xml:space="preserve"> 　 　プラス公差(㎜)</t>
    <rPh sb="7" eb="9">
      <t>コウサ</t>
    </rPh>
    <phoneticPr fontId="1"/>
  </si>
  <si>
    <t xml:space="preserve">  　　マイナス公差(％)</t>
    <rPh sb="8" eb="10">
      <t>コウサ</t>
    </rPh>
    <phoneticPr fontId="1"/>
  </si>
  <si>
    <t xml:space="preserve"> 　 　マイナス公差(㎜)</t>
    <rPh sb="8" eb="10">
      <t>コウサ</t>
    </rPh>
    <phoneticPr fontId="1"/>
  </si>
  <si>
    <r>
      <rPr>
        <b/>
        <sz val="10"/>
        <color rgb="FF0000CC"/>
        <rFont val="HGPｺﾞｼｯｸE"/>
        <family val="3"/>
        <charset val="128"/>
      </rPr>
      <t xml:space="preserve"> </t>
    </r>
    <r>
      <rPr>
        <b/>
        <sz val="10"/>
        <color rgb="FF0000CC"/>
        <rFont val="HGｺﾞｼｯｸE"/>
        <family val="3"/>
        <charset val="128"/>
      </rPr>
      <t>Ｅ</t>
    </r>
    <r>
      <rPr>
        <sz val="8"/>
        <rFont val="HGSｺﾞｼｯｸM"/>
        <family val="3"/>
        <charset val="128"/>
      </rPr>
      <t>　コネクター　</t>
    </r>
    <r>
      <rPr>
        <b/>
        <sz val="8"/>
        <color rgb="FFFF0000"/>
        <rFont val="HGSｺﾞｼｯｸM"/>
        <family val="3"/>
        <charset val="128"/>
      </rPr>
      <t>必須項目</t>
    </r>
    <rPh sb="9" eb="11">
      <t>ヒッス</t>
    </rPh>
    <rPh sb="11" eb="13">
      <t>コウモク</t>
    </rPh>
    <phoneticPr fontId="1"/>
  </si>
  <si>
    <r>
      <t xml:space="preserve"> </t>
    </r>
    <r>
      <rPr>
        <b/>
        <sz val="10"/>
        <color rgb="FF0000CC"/>
        <rFont val="HGｺﾞｼｯｸE"/>
        <family val="3"/>
        <charset val="128"/>
      </rPr>
      <t>Ｋ</t>
    </r>
    <r>
      <rPr>
        <sz val="8"/>
        <rFont val="HGSｺﾞｼｯｸM"/>
        <family val="3"/>
        <charset val="128"/>
      </rPr>
      <t>　コネクター　</t>
    </r>
    <r>
      <rPr>
        <b/>
        <sz val="8"/>
        <color rgb="FFFF0000"/>
        <rFont val="HGSｺﾞｼｯｸM"/>
        <family val="3"/>
        <charset val="128"/>
      </rPr>
      <t>必須項目</t>
    </r>
    <phoneticPr fontId="1"/>
  </si>
  <si>
    <t>コネクター</t>
    <phoneticPr fontId="1"/>
  </si>
  <si>
    <t>Ｅ</t>
    <phoneticPr fontId="1"/>
  </si>
  <si>
    <t>Ｆ</t>
    <phoneticPr fontId="1"/>
  </si>
  <si>
    <t>ラベル</t>
    <phoneticPr fontId="1"/>
  </si>
  <si>
    <t>Ｇ</t>
    <phoneticPr fontId="1"/>
  </si>
  <si>
    <t>Ｃ・Ｄ</t>
    <phoneticPr fontId="1"/>
  </si>
  <si>
    <t>ラベル</t>
    <phoneticPr fontId="1"/>
  </si>
  <si>
    <t>Ｈ</t>
    <phoneticPr fontId="1"/>
  </si>
  <si>
    <t>Ｊ</t>
    <phoneticPr fontId="1"/>
  </si>
  <si>
    <t>コネクター</t>
    <phoneticPr fontId="1"/>
  </si>
  <si>
    <t>Ｋ</t>
    <phoneticPr fontId="1"/>
  </si>
  <si>
    <r>
      <rPr>
        <b/>
        <sz val="11"/>
        <color rgb="FF0000CC"/>
        <rFont val="HGPｺﾞｼｯｸM"/>
        <family val="3"/>
        <charset val="128"/>
      </rPr>
      <t>Ａ</t>
    </r>
    <r>
      <rPr>
        <sz val="11"/>
        <color theme="1"/>
        <rFont val="ＭＳ Ｐ明朝"/>
        <family val="1"/>
        <charset val="128"/>
      </rPr>
      <t xml:space="preserve"> 数量</t>
    </r>
    <rPh sb="2" eb="4">
      <t>スウリョウ</t>
    </rPh>
    <phoneticPr fontId="1"/>
  </si>
  <si>
    <r>
      <rPr>
        <b/>
        <sz val="11"/>
        <color rgb="FF0000CC"/>
        <rFont val="HGPｺﾞｼｯｸM"/>
        <family val="3"/>
        <charset val="128"/>
      </rPr>
      <t>Ｂ</t>
    </r>
    <r>
      <rPr>
        <sz val="11"/>
        <color theme="1"/>
        <rFont val="ＭＳ Ｐ明朝"/>
        <family val="1"/>
        <charset val="128"/>
      </rPr>
      <t xml:space="preserve"> 製品名</t>
    </r>
    <rPh sb="2" eb="4">
      <t>セイヒン</t>
    </rPh>
    <rPh sb="4" eb="5">
      <t>メイ</t>
    </rPh>
    <phoneticPr fontId="1"/>
  </si>
  <si>
    <r>
      <rPr>
        <sz val="10"/>
        <color rgb="FF0000CC"/>
        <rFont val="HGSｺﾞｼｯｸM"/>
        <family val="3"/>
        <charset val="128"/>
      </rPr>
      <t xml:space="preserve"> </t>
    </r>
    <r>
      <rPr>
        <sz val="10"/>
        <color rgb="FF0000CC"/>
        <rFont val="HGｺﾞｼｯｸE"/>
        <family val="3"/>
        <charset val="128"/>
      </rPr>
      <t>Ａ</t>
    </r>
    <r>
      <rPr>
        <sz val="10"/>
        <color rgb="FF0000CC"/>
        <rFont val="HGSｺﾞｼｯｸM"/>
        <family val="3"/>
        <charset val="128"/>
      </rPr>
      <t xml:space="preserve"> </t>
    </r>
    <r>
      <rPr>
        <sz val="8"/>
        <rFont val="HGSｺﾞｼｯｸM"/>
        <family val="3"/>
        <charset val="128"/>
      </rPr>
      <t>本数選択①②③④</t>
    </r>
    <r>
      <rPr>
        <b/>
        <sz val="8"/>
        <color rgb="FFFF0000"/>
        <rFont val="HGSｺﾞｼｯｸM"/>
        <family val="3"/>
        <charset val="128"/>
      </rPr>
      <t>必須項目</t>
    </r>
    <rPh sb="3" eb="5">
      <t>ホンスウ</t>
    </rPh>
    <rPh sb="5" eb="7">
      <t>センタク</t>
    </rPh>
    <rPh sb="11" eb="13">
      <t>ヒッス</t>
    </rPh>
    <rPh sb="13" eb="15">
      <t>コウモク</t>
    </rPh>
    <phoneticPr fontId="1"/>
  </si>
  <si>
    <r>
      <rPr>
        <b/>
        <sz val="8"/>
        <rFont val="HGSｺﾞｼｯｸM"/>
        <family val="3"/>
        <charset val="128"/>
      </rPr>
      <t xml:space="preserve"> </t>
    </r>
    <r>
      <rPr>
        <b/>
        <sz val="8"/>
        <color rgb="FF0000CC"/>
        <rFont val="HGSｺﾞｼｯｸM"/>
        <family val="3"/>
        <charset val="128"/>
      </rPr>
      <t>Ｍ</t>
    </r>
    <r>
      <rPr>
        <sz val="8"/>
        <rFont val="HGSｺﾞｼｯｸM"/>
        <family val="3"/>
        <charset val="128"/>
      </rPr>
      <t xml:space="preserve"> 長さ</t>
    </r>
    <r>
      <rPr>
        <b/>
        <sz val="8"/>
        <rFont val="HGSｺﾞｼｯｸM"/>
        <family val="3"/>
        <charset val="128"/>
      </rPr>
      <t>(最長100m)</t>
    </r>
    <r>
      <rPr>
        <b/>
        <sz val="8"/>
        <color rgb="FFFF0000"/>
        <rFont val="HGSｺﾞｼｯｸM"/>
        <family val="3"/>
        <charset val="128"/>
      </rPr>
      <t>必須項目</t>
    </r>
    <rPh sb="3" eb="4">
      <t>ナガ</t>
    </rPh>
    <rPh sb="6" eb="7">
      <t>サイ</t>
    </rPh>
    <rPh sb="7" eb="8">
      <t>チョウ</t>
    </rPh>
    <rPh sb="13" eb="15">
      <t>ヒッス</t>
    </rPh>
    <rPh sb="15" eb="17">
      <t>コウモク</t>
    </rPh>
    <phoneticPr fontId="1"/>
  </si>
  <si>
    <r>
      <t>入力する時の</t>
    </r>
    <r>
      <rPr>
        <sz val="8.5"/>
        <color rgb="FFFF0000"/>
        <rFont val="HG丸ｺﾞｼｯｸM-PRO"/>
        <family val="3"/>
        <charset val="128"/>
      </rPr>
      <t xml:space="preserve">注意事項
</t>
    </r>
    <r>
      <rPr>
        <sz val="8"/>
        <rFont val="HG丸ｺﾞｼｯｸM-PRO"/>
        <family val="3"/>
        <charset val="128"/>
      </rPr>
      <t xml:space="preserve">① </t>
    </r>
    <r>
      <rPr>
        <sz val="8"/>
        <color theme="1"/>
        <rFont val="HG丸ｺﾞｼｯｸM-PRO"/>
        <family val="3"/>
        <charset val="128"/>
      </rPr>
      <t>3C-2V・5C-2Vは10m超える場合は要相談してください。
② チューブ色は基本は黒色(他色を使用したい場合は確認してください)。
③ ケーブル名の最後に「＊」があれば非在庫品になるので、納品まで少々お時間を頂きます。
④ ケーブル会社選択での「指定なし(推奨)」の「推奨」は、弊社の在庫品もしくは、　
　 複数のメーカーが取り扱っている製品なので、作業に取り掛かる時間が短く済みます。
⑤ 受注生産品のコネクターは、納品に時間を要しますので、お手数ですが弊社に一度ご確認ください。
⑥製品名は入力が無い場合は、弊社で任意の品名を付けさせて頂きます。</t>
    </r>
    <rPh sb="0" eb="2">
      <t>ニュウリョク</t>
    </rPh>
    <rPh sb="6" eb="8">
      <t>チュウイ</t>
    </rPh>
    <rPh sb="8" eb="10">
      <t>ジコウ</t>
    </rPh>
    <rPh sb="35" eb="36">
      <t>ヨウ</t>
    </rPh>
    <rPh sb="36" eb="38">
      <t>ソウダン</t>
    </rPh>
    <rPh sb="58" eb="59">
      <t>イロ</t>
    </rPh>
    <rPh sb="110" eb="112">
      <t>ノウヒン</t>
    </rPh>
    <rPh sb="114" eb="116">
      <t>ショウショウ</t>
    </rPh>
    <rPh sb="117" eb="119">
      <t>ジカン</t>
    </rPh>
    <rPh sb="120" eb="121">
      <t>イタダ</t>
    </rPh>
    <rPh sb="185" eb="187">
      <t>セイヒン</t>
    </rPh>
    <rPh sb="191" eb="193">
      <t>サギョウ</t>
    </rPh>
    <rPh sb="194" eb="195">
      <t>ト</t>
    </rPh>
    <rPh sb="196" eb="197">
      <t>カ</t>
    </rPh>
    <rPh sb="199" eb="201">
      <t>ジカン</t>
    </rPh>
    <rPh sb="202" eb="203">
      <t>ミジカ</t>
    </rPh>
    <rPh sb="204" eb="205">
      <t>ス</t>
    </rPh>
    <rPh sb="212" eb="214">
      <t>ジュチュウ</t>
    </rPh>
    <rPh sb="214" eb="217">
      <t>セイサンヒン</t>
    </rPh>
    <rPh sb="225" eb="227">
      <t>ノウヒン</t>
    </rPh>
    <rPh sb="228" eb="230">
      <t>ジカン</t>
    </rPh>
    <rPh sb="231" eb="232">
      <t>ヨウ</t>
    </rPh>
    <rPh sb="239" eb="241">
      <t>テスウ</t>
    </rPh>
    <rPh sb="244" eb="246">
      <t>ヘイシャ</t>
    </rPh>
    <rPh sb="247" eb="249">
      <t>イチド</t>
    </rPh>
    <rPh sb="250" eb="252">
      <t>カクニン</t>
    </rPh>
    <rPh sb="259" eb="262">
      <t>セイヒンメイ</t>
    </rPh>
    <rPh sb="263" eb="265">
      <t>ニュウリョク</t>
    </rPh>
    <rPh sb="266" eb="267">
      <t>ナ</t>
    </rPh>
    <rPh sb="268" eb="270">
      <t>バアイ</t>
    </rPh>
    <rPh sb="272" eb="274">
      <t>ヘイシャ</t>
    </rPh>
    <rPh sb="275" eb="277">
      <t>ニンイ</t>
    </rPh>
    <rPh sb="278" eb="280">
      <t>ヒンメイ</t>
    </rPh>
    <rPh sb="281" eb="282">
      <t>ツ</t>
    </rPh>
    <rPh sb="286" eb="287">
      <t>イタダ</t>
    </rPh>
    <phoneticPr fontId="1"/>
  </si>
  <si>
    <t>フリー入力画面</t>
    <phoneticPr fontId="1"/>
  </si>
  <si>
    <t>自動入力画面</t>
    <rPh sb="0" eb="2">
      <t>ジドウ</t>
    </rPh>
    <phoneticPr fontId="1"/>
  </si>
  <si>
    <r>
      <t>入力する時の</t>
    </r>
    <r>
      <rPr>
        <sz val="8.5"/>
        <color rgb="FFFF0000"/>
        <rFont val="HG丸ｺﾞｼｯｸM-PRO"/>
        <family val="3"/>
        <charset val="128"/>
      </rPr>
      <t xml:space="preserve">注意事項
</t>
    </r>
    <r>
      <rPr>
        <sz val="8"/>
        <rFont val="HG丸ｺﾞｼｯｸM-PRO"/>
        <family val="3"/>
        <charset val="128"/>
      </rPr>
      <t>① フリー入力は、自動で入力できないコネクターやケーブルをお持ちの方が自由に入力できるようにしています。</t>
    </r>
    <r>
      <rPr>
        <sz val="8"/>
        <color theme="1"/>
        <rFont val="HG丸ｺﾞｼｯｸM-PRO"/>
        <family val="3"/>
        <charset val="128"/>
      </rPr>
      <t xml:space="preserve">
　 お持ちのコネクターとケーブルの適合に関しては、事前にお調べして下さい。
② 製品名は入力が無い場合は、弊社で任意の品名を付けさせて頂きます。
</t>
    </r>
    <rPh sb="0" eb="2">
      <t>ニュウリョク</t>
    </rPh>
    <rPh sb="6" eb="8">
      <t>チュウイ</t>
    </rPh>
    <rPh sb="8" eb="10">
      <t>ジコウ</t>
    </rPh>
    <rPh sb="17" eb="19">
      <t>ニュウリョク</t>
    </rPh>
    <rPh sb="21" eb="23">
      <t>ジドウ</t>
    </rPh>
    <rPh sb="24" eb="26">
      <t>ニュウリョク</t>
    </rPh>
    <rPh sb="42" eb="43">
      <t>モ</t>
    </rPh>
    <rPh sb="45" eb="46">
      <t>カタ</t>
    </rPh>
    <rPh sb="47" eb="49">
      <t>ジユウ</t>
    </rPh>
    <rPh sb="50" eb="52">
      <t>ニュウリョク</t>
    </rPh>
    <rPh sb="68" eb="69">
      <t>モ</t>
    </rPh>
    <rPh sb="82" eb="84">
      <t>テキゴウ</t>
    </rPh>
    <rPh sb="85" eb="86">
      <t>カン</t>
    </rPh>
    <rPh sb="90" eb="92">
      <t>ジゼン</t>
    </rPh>
    <rPh sb="94" eb="95">
      <t>シラ</t>
    </rPh>
    <rPh sb="98" eb="99">
      <t>クダ</t>
    </rPh>
    <phoneticPr fontId="1"/>
  </si>
  <si>
    <t>なし</t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</si>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</sst>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0_ "/>
    <numFmt numFmtId="177" formatCode="0.0_ "/>
    <numFmt numFmtId="178" formatCode="0_ "/>
    <numFmt numFmtId="179" formatCode="#,###"/>
    <numFmt numFmtId="180" formatCode="0_);[Red]\(0\)"/>
    <numFmt numFmtId="181" formatCode="0;[Red]0"/>
    <numFmt numFmtId="182" formatCode="0_);\(0\)"/>
  </numFmts>
  <fonts count="8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AR古印体B"/>
      <family val="3"/>
      <charset val="128"/>
    </font>
    <font>
      <b/>
      <sz val="7"/>
      <color theme="1"/>
      <name val="AR古印体B"/>
      <family val="3"/>
      <charset val="128"/>
    </font>
    <font>
      <sz val="7"/>
      <name val="AR古印体B"/>
      <family val="3"/>
      <charset val="128"/>
    </font>
    <font>
      <sz val="6"/>
      <color theme="1"/>
      <name val="AR古印体B"/>
      <family val="3"/>
      <charset val="128"/>
    </font>
    <font>
      <sz val="1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4" tint="0.39997558519241921"/>
      <name val="ＭＳ Ｐ明朝"/>
      <family val="1"/>
      <charset val="128"/>
    </font>
    <font>
      <sz val="9"/>
      <color theme="9" tint="0.59999389629810485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9"/>
      <color rgb="FF7030A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4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7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7"/>
      <color rgb="FFFF0000"/>
      <name val="ＭＳ Ｐゴシック"/>
      <family val="3"/>
      <charset val="128"/>
      <scheme val="minor"/>
    </font>
    <font>
      <sz val="5"/>
      <color theme="1"/>
      <name val="AR古印体B"/>
      <family val="3"/>
      <charset val="128"/>
    </font>
    <font>
      <sz val="11"/>
      <color rgb="FFFF0000"/>
      <name val="HGS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name val="AR古印体B"/>
      <family val="3"/>
      <charset val="128"/>
    </font>
    <font>
      <sz val="8"/>
      <color theme="1"/>
      <name val="AR古印体B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8" tint="0.3999755851924192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8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8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8.5"/>
      <color theme="1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9"/>
      <color rgb="FFFF0000"/>
      <name val="HGSｺﾞｼｯｸM"/>
      <family val="3"/>
      <charset val="128"/>
    </font>
    <font>
      <sz val="10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7.5"/>
      <color rgb="FFFF0000"/>
      <name val="HGSｺﾞｼｯｸM"/>
      <family val="3"/>
      <charset val="128"/>
    </font>
    <font>
      <sz val="8"/>
      <name val="ＭＳ Ｐ明朝"/>
      <family val="1"/>
      <charset val="128"/>
    </font>
    <font>
      <sz val="14"/>
      <color rgb="FF0000CC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HG丸ｺﾞｼｯｸM-PRO"/>
      <family val="3"/>
      <charset val="128"/>
    </font>
    <font>
      <b/>
      <sz val="8"/>
      <color rgb="FFFF0000"/>
      <name val="HGSｺﾞｼｯｸM"/>
      <family val="3"/>
      <charset val="128"/>
    </font>
    <font>
      <b/>
      <sz val="11"/>
      <color rgb="FF0000CC"/>
      <name val="HGPｺﾞｼｯｸM"/>
      <family val="3"/>
      <charset val="128"/>
    </font>
    <font>
      <sz val="10"/>
      <color rgb="FF0000CC"/>
      <name val="HGSｺﾞｼｯｸM"/>
      <family val="3"/>
      <charset val="128"/>
    </font>
    <font>
      <b/>
      <sz val="10"/>
      <color rgb="FF0000CC"/>
      <name val="HGSｺﾞｼｯｸM"/>
      <family val="3"/>
      <charset val="128"/>
    </font>
    <font>
      <b/>
      <sz val="10"/>
      <color rgb="FF0000CC"/>
      <name val="HGPｺﾞｼｯｸE"/>
      <family val="3"/>
      <charset val="128"/>
    </font>
    <font>
      <b/>
      <sz val="10"/>
      <color rgb="FF0000CC"/>
      <name val="HGSｺﾞｼｯｸE"/>
      <family val="3"/>
      <charset val="128"/>
    </font>
    <font>
      <b/>
      <sz val="10"/>
      <color rgb="FF0000CC"/>
      <name val="HGｺﾞｼｯｸE"/>
      <family val="3"/>
      <charset val="128"/>
    </font>
    <font>
      <sz val="10"/>
      <color rgb="FF0000CC"/>
      <name val="HGｺﾞｼｯｸE"/>
      <family val="3"/>
      <charset val="128"/>
    </font>
    <font>
      <b/>
      <sz val="14"/>
      <color rgb="FF0000CC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9"/>
      <color rgb="FF0000CC"/>
      <name val="HGPｺﾞｼｯｸM"/>
      <family val="3"/>
      <charset val="128"/>
    </font>
    <font>
      <b/>
      <sz val="10"/>
      <color rgb="FF0000CC"/>
      <name val="HGPｺﾞｼｯｸM"/>
      <family val="3"/>
      <charset val="128"/>
    </font>
    <font>
      <b/>
      <sz val="8"/>
      <color rgb="FF0000CC"/>
      <name val="HGSｺﾞｼｯｸM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0000CC"/>
      </left>
      <right style="medium">
        <color rgb="FF0000CC"/>
      </right>
      <top style="hair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hair">
        <color rgb="FF0000CC"/>
      </right>
      <top style="medium">
        <color rgb="FF0000CC"/>
      </top>
      <bottom style="hair">
        <color rgb="FF0000CC"/>
      </bottom>
      <diagonal/>
    </border>
    <border>
      <left style="hair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rgb="FF0000CC"/>
      </top>
      <bottom style="hair">
        <color rgb="FF0000CC"/>
      </bottom>
      <diagonal/>
    </border>
    <border>
      <left/>
      <right style="medium">
        <color indexed="64"/>
      </right>
      <top style="medium">
        <color rgb="FF0000CC"/>
      </top>
      <bottom style="hair">
        <color rgb="FF0000CC"/>
      </bottom>
      <diagonal/>
    </border>
    <border>
      <left/>
      <right/>
      <top style="hair">
        <color rgb="FF0000CC"/>
      </top>
      <bottom style="medium">
        <color rgb="FF0000CC"/>
      </bottom>
      <diagonal/>
    </border>
    <border>
      <left/>
      <right style="medium">
        <color indexed="64"/>
      </right>
      <top style="hair">
        <color rgb="FF0000CC"/>
      </top>
      <bottom style="medium">
        <color rgb="FF0000CC"/>
      </bottom>
      <diagonal/>
    </border>
    <border>
      <left style="medium">
        <color rgb="FF0000CC"/>
      </left>
      <right/>
      <top style="hair">
        <color rgb="FF0000CC"/>
      </top>
      <bottom style="hair">
        <color rgb="FF0000CC"/>
      </bottom>
      <diagonal/>
    </border>
    <border>
      <left style="hair">
        <color rgb="FF0000CC"/>
      </left>
      <right/>
      <top style="medium">
        <color rgb="FF0000CC"/>
      </top>
      <bottom style="hair">
        <color rgb="FF0000CC"/>
      </bottom>
      <diagonal/>
    </border>
    <border>
      <left style="hair">
        <color rgb="FF0000CC"/>
      </left>
      <right/>
      <top style="hair">
        <color rgb="FF0000CC"/>
      </top>
      <bottom style="medium">
        <color rgb="FF0000CC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CC"/>
      </bottom>
      <diagonal/>
    </border>
    <border>
      <left/>
      <right style="medium">
        <color indexed="64"/>
      </right>
      <top style="thin">
        <color indexed="64"/>
      </top>
      <bottom style="medium">
        <color rgb="FF0000CC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36" fillId="0" borderId="0"/>
    <xf numFmtId="0" fontId="10" fillId="0" borderId="0">
      <alignment vertical="center"/>
    </xf>
  </cellStyleXfs>
  <cellXfs count="330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1" fillId="0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0" fontId="28" fillId="0" borderId="0" xfId="0" applyFont="1">
      <alignment vertical="center"/>
    </xf>
    <xf numFmtId="0" fontId="0" fillId="0" borderId="0" xfId="0" applyFont="1">
      <alignment vertical="center"/>
    </xf>
    <xf numFmtId="0" fontId="21" fillId="5" borderId="0" xfId="0" applyFont="1" applyFill="1">
      <alignment vertical="center"/>
    </xf>
    <xf numFmtId="0" fontId="47" fillId="4" borderId="0" xfId="0" applyFont="1" applyFill="1">
      <alignment vertical="center"/>
    </xf>
    <xf numFmtId="0" fontId="47" fillId="6" borderId="0" xfId="0" applyFont="1" applyFill="1">
      <alignment vertical="center"/>
    </xf>
    <xf numFmtId="0" fontId="47" fillId="5" borderId="0" xfId="0" applyFont="1" applyFill="1">
      <alignment vertical="center"/>
    </xf>
    <xf numFmtId="0" fontId="47" fillId="7" borderId="0" xfId="0" applyFont="1" applyFill="1">
      <alignment vertical="center"/>
    </xf>
    <xf numFmtId="0" fontId="47" fillId="8" borderId="0" xfId="0" applyFont="1" applyFill="1">
      <alignment vertical="center"/>
    </xf>
    <xf numFmtId="0" fontId="21" fillId="3" borderId="0" xfId="0" applyFont="1" applyFill="1">
      <alignment vertical="center"/>
    </xf>
    <xf numFmtId="0" fontId="47" fillId="3" borderId="0" xfId="0" applyFont="1" applyFill="1">
      <alignment vertical="center"/>
    </xf>
    <xf numFmtId="0" fontId="16" fillId="12" borderId="0" xfId="0" applyFont="1" applyFill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0" fillId="5" borderId="0" xfId="0" applyFont="1" applyFill="1">
      <alignment vertical="center"/>
    </xf>
    <xf numFmtId="0" fontId="49" fillId="0" borderId="0" xfId="0" applyFont="1" applyFill="1">
      <alignment vertical="center"/>
    </xf>
    <xf numFmtId="0" fontId="50" fillId="4" borderId="0" xfId="0" applyFont="1" applyFill="1">
      <alignment vertical="center"/>
    </xf>
    <xf numFmtId="0" fontId="50" fillId="0" borderId="0" xfId="0" applyFont="1" applyFill="1">
      <alignment vertical="center"/>
    </xf>
    <xf numFmtId="0" fontId="51" fillId="6" borderId="0" xfId="0" applyFont="1" applyFill="1">
      <alignment vertical="center"/>
    </xf>
    <xf numFmtId="0" fontId="49" fillId="6" borderId="0" xfId="0" applyFont="1" applyFill="1">
      <alignment vertical="center"/>
    </xf>
    <xf numFmtId="0" fontId="49" fillId="8" borderId="0" xfId="0" applyFont="1" applyFill="1">
      <alignment vertical="center"/>
    </xf>
    <xf numFmtId="0" fontId="49" fillId="4" borderId="0" xfId="0" applyFont="1" applyFill="1">
      <alignment vertical="center"/>
    </xf>
    <xf numFmtId="0" fontId="51" fillId="7" borderId="0" xfId="0" applyFont="1" applyFill="1">
      <alignment vertical="center"/>
    </xf>
    <xf numFmtId="0" fontId="49" fillId="7" borderId="0" xfId="0" applyFont="1" applyFill="1">
      <alignment vertical="center"/>
    </xf>
    <xf numFmtId="0" fontId="51" fillId="0" borderId="0" xfId="0" applyFont="1">
      <alignment vertical="center"/>
    </xf>
    <xf numFmtId="0" fontId="49" fillId="5" borderId="0" xfId="0" applyFont="1" applyFill="1">
      <alignment vertical="center"/>
    </xf>
    <xf numFmtId="0" fontId="51" fillId="4" borderId="0" xfId="0" applyFont="1" applyFill="1">
      <alignment vertical="center"/>
    </xf>
    <xf numFmtId="0" fontId="51" fillId="5" borderId="0" xfId="0" applyFont="1" applyFill="1">
      <alignment vertical="center"/>
    </xf>
    <xf numFmtId="0" fontId="49" fillId="10" borderId="0" xfId="0" applyFont="1" applyFill="1">
      <alignment vertical="center"/>
    </xf>
    <xf numFmtId="0" fontId="16" fillId="10" borderId="0" xfId="0" applyFont="1" applyFill="1">
      <alignment vertical="center"/>
    </xf>
    <xf numFmtId="0" fontId="51" fillId="0" borderId="0" xfId="0" applyFont="1" applyFill="1">
      <alignment vertical="center"/>
    </xf>
    <xf numFmtId="0" fontId="27" fillId="12" borderId="0" xfId="0" applyFont="1" applyFill="1">
      <alignment vertical="center"/>
    </xf>
    <xf numFmtId="0" fontId="0" fillId="4" borderId="0" xfId="0" applyFill="1">
      <alignment vertical="center"/>
    </xf>
    <xf numFmtId="0" fontId="50" fillId="7" borderId="0" xfId="0" applyFont="1" applyFill="1">
      <alignment vertical="center"/>
    </xf>
    <xf numFmtId="0" fontId="49" fillId="13" borderId="0" xfId="0" applyFont="1" applyFill="1">
      <alignment vertical="center"/>
    </xf>
    <xf numFmtId="0" fontId="52" fillId="6" borderId="0" xfId="0" applyFont="1" applyFill="1">
      <alignment vertical="center"/>
    </xf>
    <xf numFmtId="0" fontId="59" fillId="16" borderId="50" xfId="0" applyFont="1" applyFill="1" applyBorder="1" applyAlignment="1" applyProtection="1">
      <alignment horizontal="left" vertical="center"/>
      <protection locked="0"/>
    </xf>
    <xf numFmtId="0" fontId="59" fillId="16" borderId="65" xfId="0" applyFont="1" applyFill="1" applyBorder="1" applyAlignment="1" applyProtection="1">
      <alignment horizontal="left" vertical="center"/>
      <protection locked="0"/>
    </xf>
    <xf numFmtId="178" fontId="59" fillId="16" borderId="50" xfId="0" applyNumberFormat="1" applyFont="1" applyFill="1" applyBorder="1" applyAlignment="1" applyProtection="1">
      <alignment horizontal="left" vertical="center"/>
      <protection locked="0"/>
    </xf>
    <xf numFmtId="182" fontId="59" fillId="16" borderId="50" xfId="0" applyNumberFormat="1" applyFont="1" applyFill="1" applyBorder="1" applyAlignment="1" applyProtection="1">
      <alignment horizontal="left" vertical="center"/>
      <protection locked="0"/>
    </xf>
    <xf numFmtId="0" fontId="59" fillId="0" borderId="51" xfId="0" applyFont="1" applyFill="1" applyBorder="1" applyAlignment="1" applyProtection="1">
      <alignment horizontal="center" vertical="center" shrinkToFit="1"/>
      <protection locked="0"/>
    </xf>
    <xf numFmtId="0" fontId="59" fillId="0" borderId="53" xfId="0" applyFont="1" applyFill="1" applyBorder="1" applyAlignment="1" applyProtection="1">
      <alignment horizontal="center" vertical="center" shrinkToFit="1"/>
      <protection locked="0"/>
    </xf>
    <xf numFmtId="0" fontId="70" fillId="9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horizontal="center" vertical="center"/>
    </xf>
    <xf numFmtId="0" fontId="71" fillId="0" borderId="0" xfId="0" applyFont="1" applyProtection="1">
      <alignment vertical="center"/>
    </xf>
    <xf numFmtId="0" fontId="70" fillId="15" borderId="26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35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53" fillId="14" borderId="41" xfId="0" applyFont="1" applyFill="1" applyBorder="1" applyAlignment="1" applyProtection="1">
      <alignment horizontal="left" vertical="center" indent="1" shrinkToFit="1"/>
    </xf>
    <xf numFmtId="0" fontId="54" fillId="14" borderId="47" xfId="0" applyFont="1" applyFill="1" applyBorder="1" applyAlignment="1" applyProtection="1">
      <alignment horizontal="center" vertical="center"/>
    </xf>
    <xf numFmtId="0" fontId="54" fillId="14" borderId="48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 shrinkToFit="1"/>
    </xf>
    <xf numFmtId="0" fontId="53" fillId="14" borderId="45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63" fillId="0" borderId="0" xfId="0" applyFont="1" applyFill="1" applyBorder="1" applyAlignment="1" applyProtection="1">
      <alignment horizontal="left" vertical="center" shrinkToFit="1"/>
    </xf>
    <xf numFmtId="0" fontId="53" fillId="14" borderId="46" xfId="0" applyFont="1" applyFill="1" applyBorder="1" applyAlignment="1" applyProtection="1">
      <alignment vertical="center" shrinkToFit="1"/>
    </xf>
    <xf numFmtId="0" fontId="38" fillId="11" borderId="0" xfId="0" applyFont="1" applyFill="1" applyBorder="1" applyAlignment="1" applyProtection="1">
      <alignment vertical="center"/>
    </xf>
    <xf numFmtId="0" fontId="38" fillId="11" borderId="33" xfId="0" applyFont="1" applyFill="1" applyBorder="1" applyAlignment="1" applyProtection="1">
      <alignment vertical="center"/>
    </xf>
    <xf numFmtId="0" fontId="37" fillId="11" borderId="0" xfId="0" applyFont="1" applyFill="1" applyBorder="1" applyProtection="1">
      <alignment vertical="center"/>
    </xf>
    <xf numFmtId="0" fontId="37" fillId="11" borderId="33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3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7" fillId="11" borderId="0" xfId="0" applyFont="1" applyFill="1" applyBorder="1" applyAlignment="1" applyProtection="1">
      <alignment horizontal="left" vertical="center"/>
    </xf>
    <xf numFmtId="0" fontId="37" fillId="11" borderId="33" xfId="0" applyFont="1" applyFill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65" fillId="0" borderId="0" xfId="0" applyFont="1" applyFill="1" applyBorder="1" applyAlignment="1" applyProtection="1">
      <alignment vertical="center"/>
    </xf>
    <xf numFmtId="182" fontId="2" fillId="0" borderId="0" xfId="0" applyNumberFormat="1" applyFont="1" applyFill="1" applyBorder="1" applyAlignment="1" applyProtection="1">
      <alignment vertical="top" wrapText="1"/>
    </xf>
    <xf numFmtId="182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37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wrapText="1"/>
    </xf>
    <xf numFmtId="0" fontId="69" fillId="0" borderId="0" xfId="0" applyFont="1" applyFill="1" applyBorder="1" applyAlignment="1" applyProtection="1">
      <alignment vertical="center" wrapText="1"/>
    </xf>
    <xf numFmtId="0" fontId="6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82" fontId="1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center"/>
    </xf>
    <xf numFmtId="182" fontId="8" fillId="0" borderId="0" xfId="0" applyNumberFormat="1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29" fillId="0" borderId="0" xfId="0" applyFont="1" applyProtection="1">
      <alignment vertical="center"/>
    </xf>
    <xf numFmtId="0" fontId="67" fillId="0" borderId="0" xfId="0" applyFont="1" applyFill="1" applyBorder="1" applyAlignment="1" applyProtection="1">
      <alignment vertical="center"/>
    </xf>
    <xf numFmtId="0" fontId="33" fillId="0" borderId="0" xfId="0" applyFont="1" applyFill="1" applyProtection="1">
      <alignment vertical="center"/>
    </xf>
    <xf numFmtId="180" fontId="3" fillId="0" borderId="0" xfId="0" applyNumberFormat="1" applyFont="1" applyAlignment="1" applyProtection="1">
      <alignment horizontal="left" vertical="center" shrinkToFit="1"/>
    </xf>
    <xf numFmtId="179" fontId="8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181" fontId="65" fillId="0" borderId="0" xfId="0" applyNumberFormat="1" applyFont="1" applyFill="1" applyBorder="1" applyAlignment="1" applyProtection="1">
      <alignment vertical="center"/>
    </xf>
    <xf numFmtId="0" fontId="34" fillId="0" borderId="0" xfId="0" quotePrefix="1" applyFont="1" applyFill="1" applyBorder="1" applyAlignment="1" applyProtection="1">
      <alignment horizontal="center" vertical="center"/>
    </xf>
    <xf numFmtId="181" fontId="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Protection="1">
      <alignment vertical="center"/>
    </xf>
    <xf numFmtId="182" fontId="2" fillId="0" borderId="0" xfId="0" applyNumberFormat="1" applyFont="1" applyFill="1" applyBorder="1" applyAlignment="1" applyProtection="1">
      <alignment horizontal="left" vertical="top"/>
    </xf>
    <xf numFmtId="178" fontId="3" fillId="0" borderId="0" xfId="0" applyNumberFormat="1" applyFont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180" fontId="13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177" fontId="13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29" fillId="0" borderId="0" xfId="0" applyFont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7" fillId="0" borderId="32" xfId="0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17" fillId="0" borderId="33" xfId="0" applyFont="1" applyBorder="1" applyProtection="1">
      <alignment vertical="center"/>
    </xf>
    <xf numFmtId="0" fontId="22" fillId="0" borderId="32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22" fillId="0" borderId="33" xfId="0" applyFont="1" applyBorder="1" applyProtection="1">
      <alignment vertical="center"/>
    </xf>
    <xf numFmtId="0" fontId="17" fillId="0" borderId="32" xfId="0" applyFont="1" applyFill="1" applyBorder="1" applyProtection="1">
      <alignment vertical="center"/>
    </xf>
    <xf numFmtId="179" fontId="17" fillId="0" borderId="0" xfId="0" applyNumberFormat="1" applyFont="1" applyBorder="1" applyProtection="1">
      <alignment vertical="center"/>
    </xf>
    <xf numFmtId="0" fontId="39" fillId="0" borderId="0" xfId="0" applyFont="1" applyBorder="1" applyProtection="1">
      <alignment vertical="center"/>
    </xf>
    <xf numFmtId="0" fontId="39" fillId="0" borderId="33" xfId="0" applyFont="1" applyBorder="1" applyProtection="1">
      <alignment vertical="center"/>
    </xf>
    <xf numFmtId="179" fontId="17" fillId="0" borderId="32" xfId="0" applyNumberFormat="1" applyFont="1" applyBorder="1" applyAlignment="1" applyProtection="1">
      <alignment vertical="center"/>
    </xf>
    <xf numFmtId="179" fontId="17" fillId="0" borderId="0" xfId="0" applyNumberFormat="1" applyFont="1" applyBorder="1" applyAlignment="1" applyProtection="1">
      <alignment vertical="center"/>
    </xf>
    <xf numFmtId="179" fontId="17" fillId="0" borderId="33" xfId="0" applyNumberFormat="1" applyFont="1" applyBorder="1" applyAlignment="1" applyProtection="1">
      <alignment vertical="center"/>
    </xf>
    <xf numFmtId="0" fontId="17" fillId="0" borderId="3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26" xfId="0" applyFont="1" applyBorder="1" applyProtection="1">
      <alignment vertical="center"/>
    </xf>
    <xf numFmtId="0" fontId="17" fillId="0" borderId="25" xfId="0" applyFont="1" applyBorder="1" applyProtection="1">
      <alignment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5" xfId="0" applyFont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8" fillId="0" borderId="0" xfId="0" applyFont="1" applyProtection="1">
      <alignment vertical="center"/>
    </xf>
    <xf numFmtId="0" fontId="18" fillId="0" borderId="0" xfId="0" applyFont="1" applyBorder="1" applyProtection="1">
      <alignment vertical="center"/>
    </xf>
    <xf numFmtId="0" fontId="17" fillId="0" borderId="33" xfId="0" applyFont="1" applyFill="1" applyBorder="1" applyProtection="1">
      <alignment vertical="center"/>
    </xf>
    <xf numFmtId="0" fontId="17" fillId="0" borderId="39" xfId="0" applyFont="1" applyBorder="1" applyProtection="1">
      <alignment vertical="center"/>
    </xf>
    <xf numFmtId="0" fontId="17" fillId="0" borderId="40" xfId="0" applyFont="1" applyBorder="1" applyProtection="1">
      <alignment vertical="center"/>
    </xf>
    <xf numFmtId="0" fontId="17" fillId="0" borderId="34" xfId="0" applyFont="1" applyBorder="1" applyProtection="1">
      <alignment vertical="center"/>
    </xf>
    <xf numFmtId="0" fontId="17" fillId="0" borderId="24" xfId="0" applyFont="1" applyBorder="1" applyProtection="1">
      <alignment vertical="center"/>
    </xf>
    <xf numFmtId="0" fontId="17" fillId="0" borderId="31" xfId="0" applyFont="1" applyFill="1" applyBorder="1" applyAlignment="1" applyProtection="1">
      <alignment vertical="center"/>
    </xf>
    <xf numFmtId="0" fontId="17" fillId="0" borderId="0" xfId="0" applyFo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30" fillId="0" borderId="0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176" fontId="32" fillId="0" borderId="0" xfId="0" applyNumberFormat="1" applyFont="1" applyFill="1" applyBorder="1" applyProtection="1">
      <alignment vertical="center"/>
    </xf>
    <xf numFmtId="177" fontId="45" fillId="0" borderId="0" xfId="0" applyNumberFormat="1" applyFont="1" applyFill="1" applyBorder="1" applyProtection="1">
      <alignment vertical="center"/>
    </xf>
    <xf numFmtId="176" fontId="45" fillId="0" borderId="0" xfId="0" applyNumberFormat="1" applyFont="1" applyFill="1" applyBorder="1" applyProtection="1">
      <alignment vertical="center"/>
    </xf>
    <xf numFmtId="178" fontId="45" fillId="0" borderId="0" xfId="0" applyNumberFormat="1" applyFont="1" applyFill="1" applyBorder="1" applyProtection="1">
      <alignment vertical="center"/>
    </xf>
    <xf numFmtId="0" fontId="41" fillId="0" borderId="32" xfId="0" applyFont="1" applyBorder="1" applyProtection="1">
      <alignment vertical="center"/>
    </xf>
    <xf numFmtId="0" fontId="46" fillId="0" borderId="0" xfId="0" applyFont="1" applyFill="1" applyBorder="1" applyProtection="1">
      <alignment vertical="center"/>
    </xf>
    <xf numFmtId="0" fontId="46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22" fillId="0" borderId="32" xfId="0" applyFont="1" applyFill="1" applyBorder="1" applyProtection="1">
      <alignment vertical="center"/>
    </xf>
    <xf numFmtId="0" fontId="22" fillId="0" borderId="32" xfId="0" applyFont="1" applyBorder="1" applyAlignment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26" xfId="0" applyFont="1" applyBorder="1" applyProtection="1">
      <alignment vertical="center"/>
    </xf>
    <xf numFmtId="0" fontId="17" fillId="0" borderId="22" xfId="0" applyFont="1" applyFill="1" applyBorder="1" applyAlignment="1" applyProtection="1">
      <alignment vertical="center"/>
    </xf>
    <xf numFmtId="0" fontId="20" fillId="0" borderId="32" xfId="0" applyFont="1" applyFill="1" applyBorder="1" applyProtection="1">
      <alignment vertical="center"/>
    </xf>
    <xf numFmtId="0" fontId="20" fillId="0" borderId="32" xfId="0" applyFont="1" applyFill="1" applyBorder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30" fillId="0" borderId="0" xfId="0" applyFont="1" applyProtection="1">
      <alignment vertical="center"/>
    </xf>
    <xf numFmtId="0" fontId="22" fillId="0" borderId="25" xfId="0" applyFont="1" applyBorder="1" applyProtection="1">
      <alignment vertical="center"/>
    </xf>
    <xf numFmtId="0" fontId="15" fillId="0" borderId="33" xfId="0" applyFont="1" applyBorder="1" applyProtection="1">
      <alignment vertical="center"/>
    </xf>
    <xf numFmtId="0" fontId="40" fillId="0" borderId="33" xfId="0" applyFont="1" applyBorder="1" applyProtection="1">
      <alignment vertical="center"/>
    </xf>
    <xf numFmtId="0" fontId="40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32" xfId="0" applyFont="1" applyBorder="1" applyProtection="1">
      <alignment vertical="center"/>
    </xf>
    <xf numFmtId="0" fontId="44" fillId="0" borderId="32" xfId="0" applyFont="1" applyBorder="1" applyProtection="1">
      <alignment vertical="center"/>
    </xf>
    <xf numFmtId="0" fontId="44" fillId="0" borderId="0" xfId="0" applyFont="1" applyBorder="1" applyProtection="1">
      <alignment vertical="center"/>
    </xf>
    <xf numFmtId="0" fontId="44" fillId="0" borderId="0" xfId="0" applyFont="1" applyProtection="1">
      <alignment vertical="center"/>
    </xf>
    <xf numFmtId="0" fontId="40" fillId="0" borderId="0" xfId="0" applyFont="1" applyProtection="1">
      <alignment vertical="center"/>
    </xf>
    <xf numFmtId="0" fontId="65" fillId="14" borderId="7" xfId="0" applyFont="1" applyFill="1" applyBorder="1" applyAlignment="1" applyProtection="1">
      <alignment horizontal="center" vertical="center"/>
    </xf>
    <xf numFmtId="0" fontId="65" fillId="14" borderId="8" xfId="0" applyFont="1" applyFill="1" applyBorder="1" applyAlignment="1" applyProtection="1">
      <alignment horizontal="center" vertical="center"/>
    </xf>
    <xf numFmtId="0" fontId="8" fillId="15" borderId="0" xfId="0" applyFont="1" applyFill="1" applyBorder="1" applyAlignment="1" applyProtection="1">
      <alignment vertical="center"/>
    </xf>
    <xf numFmtId="0" fontId="2" fillId="15" borderId="0" xfId="0" applyFont="1" applyFill="1" applyBorder="1" applyAlignment="1" applyProtection="1">
      <alignment vertical="center" wrapText="1"/>
    </xf>
    <xf numFmtId="0" fontId="65" fillId="15" borderId="0" xfId="0" applyFont="1" applyFill="1" applyBorder="1" applyAlignment="1" applyProtection="1">
      <alignment vertical="center"/>
    </xf>
    <xf numFmtId="182" fontId="2" fillId="15" borderId="0" xfId="0" applyNumberFormat="1" applyFont="1" applyFill="1" applyBorder="1" applyAlignment="1" applyProtection="1">
      <alignment vertical="top" wrapText="1"/>
    </xf>
    <xf numFmtId="182" fontId="13" fillId="15" borderId="0" xfId="0" applyNumberFormat="1" applyFont="1" applyFill="1" applyBorder="1" applyAlignment="1" applyProtection="1">
      <alignment vertical="top" wrapText="1"/>
    </xf>
    <xf numFmtId="0" fontId="8" fillId="15" borderId="0" xfId="0" applyFont="1" applyFill="1" applyBorder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0" fontId="8" fillId="15" borderId="0" xfId="0" applyFont="1" applyFill="1" applyBorder="1" applyAlignment="1" applyProtection="1">
      <alignment vertical="center" shrinkToFit="1"/>
    </xf>
    <xf numFmtId="0" fontId="33" fillId="9" borderId="31" xfId="0" applyFont="1" applyFill="1" applyBorder="1" applyAlignment="1" applyProtection="1">
      <alignment vertical="center"/>
    </xf>
    <xf numFmtId="0" fontId="37" fillId="9" borderId="54" xfId="0" applyFont="1" applyFill="1" applyBorder="1" applyAlignment="1" applyProtection="1">
      <alignment vertical="center"/>
    </xf>
    <xf numFmtId="0" fontId="37" fillId="9" borderId="31" xfId="0" applyFont="1" applyFill="1" applyBorder="1" applyAlignment="1" applyProtection="1">
      <alignment vertical="center"/>
    </xf>
    <xf numFmtId="0" fontId="33" fillId="9" borderId="0" xfId="0" applyFont="1" applyFill="1" applyBorder="1" applyAlignment="1" applyProtection="1">
      <alignment vertical="center"/>
    </xf>
    <xf numFmtId="0" fontId="37" fillId="9" borderId="0" xfId="0" applyFont="1" applyFill="1" applyBorder="1" applyAlignment="1" applyProtection="1">
      <alignment vertical="center"/>
    </xf>
    <xf numFmtId="181" fontId="65" fillId="14" borderId="30" xfId="0" applyNumberFormat="1" applyFont="1" applyFill="1" applyBorder="1" applyAlignment="1" applyProtection="1">
      <alignment vertical="center"/>
    </xf>
    <xf numFmtId="181" fontId="65" fillId="14" borderId="0" xfId="0" applyNumberFormat="1" applyFont="1" applyFill="1" applyBorder="1" applyAlignment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56" fillId="0" borderId="0" xfId="0" applyFont="1" applyFill="1" applyBorder="1" applyAlignment="1" applyProtection="1">
      <alignment horizontal="center" vertical="center" shrinkToFit="1"/>
    </xf>
    <xf numFmtId="0" fontId="3" fillId="0" borderId="32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34" fillId="0" borderId="30" xfId="0" quotePrefix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34" fillId="0" borderId="0" xfId="0" quotePrefix="1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3" fillId="0" borderId="25" xfId="0" applyFont="1" applyBorder="1" applyProtection="1">
      <alignment vertical="center"/>
    </xf>
    <xf numFmtId="0" fontId="59" fillId="18" borderId="50" xfId="0" applyFont="1" applyFill="1" applyBorder="1" applyAlignment="1" applyProtection="1">
      <alignment horizontal="left" vertical="center"/>
      <protection locked="0"/>
    </xf>
    <xf numFmtId="0" fontId="59" fillId="18" borderId="5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5" fillId="14" borderId="14" xfId="0" applyFont="1" applyFill="1" applyBorder="1" applyAlignment="1" applyProtection="1">
      <alignment horizontal="center" vertical="center"/>
    </xf>
    <xf numFmtId="0" fontId="5" fillId="14" borderId="17" xfId="0" applyFont="1" applyFill="1" applyBorder="1" applyAlignment="1" applyProtection="1">
      <alignment horizontal="center" vertical="center"/>
    </xf>
    <xf numFmtId="0" fontId="83" fillId="0" borderId="2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7" fillId="0" borderId="1" xfId="0" applyFont="1" applyFill="1" applyBorder="1" applyAlignment="1" applyProtection="1">
      <alignment horizontal="center" vertical="center"/>
    </xf>
    <xf numFmtId="0" fontId="86" fillId="0" borderId="1" xfId="0" applyFont="1" applyFill="1" applyBorder="1" applyAlignment="1" applyProtection="1">
      <alignment horizontal="center" vertical="center"/>
    </xf>
    <xf numFmtId="0" fontId="86" fillId="0" borderId="80" xfId="0" applyFont="1" applyFill="1" applyBorder="1" applyAlignment="1" applyProtection="1">
      <alignment horizontal="center" vertical="center"/>
    </xf>
    <xf numFmtId="0" fontId="56" fillId="0" borderId="31" xfId="0" applyFont="1" applyFill="1" applyBorder="1" applyAlignment="1" applyProtection="1">
      <alignment horizontal="center" vertical="center" shrinkToFit="1"/>
    </xf>
    <xf numFmtId="0" fontId="56" fillId="0" borderId="23" xfId="0" applyFont="1" applyFill="1" applyBorder="1" applyAlignment="1" applyProtection="1">
      <alignment horizontal="center" vertical="center" shrinkToFit="1"/>
    </xf>
    <xf numFmtId="0" fontId="60" fillId="14" borderId="57" xfId="0" applyFont="1" applyFill="1" applyBorder="1" applyAlignment="1" applyProtection="1">
      <alignment horizontal="center" vertical="center" shrinkToFit="1"/>
    </xf>
    <xf numFmtId="0" fontId="60" fillId="14" borderId="2" xfId="0" applyFont="1" applyFill="1" applyBorder="1" applyAlignment="1" applyProtection="1">
      <alignment horizontal="center" vertical="center" shrinkToFit="1"/>
    </xf>
    <xf numFmtId="0" fontId="60" fillId="14" borderId="5" xfId="0" applyFont="1" applyFill="1" applyBorder="1" applyAlignment="1" applyProtection="1">
      <alignment horizontal="center" vertical="center" shrinkToFit="1"/>
    </xf>
    <xf numFmtId="0" fontId="60" fillId="14" borderId="24" xfId="0" applyFont="1" applyFill="1" applyBorder="1" applyAlignment="1" applyProtection="1">
      <alignment horizontal="center" vertical="center" shrinkToFit="1"/>
    </xf>
    <xf numFmtId="0" fontId="60" fillId="14" borderId="26" xfId="0" applyFont="1" applyFill="1" applyBorder="1" applyAlignment="1" applyProtection="1">
      <alignment horizontal="center" vertical="center" shrinkToFit="1"/>
    </xf>
    <xf numFmtId="0" fontId="60" fillId="14" borderId="79" xfId="0" applyFont="1" applyFill="1" applyBorder="1" applyAlignment="1" applyProtection="1">
      <alignment horizontal="center" vertical="center" shrinkToFit="1"/>
    </xf>
    <xf numFmtId="0" fontId="60" fillId="14" borderId="4" xfId="0" applyFont="1" applyFill="1" applyBorder="1" applyAlignment="1" applyProtection="1">
      <alignment horizontal="center" vertical="center" shrinkToFit="1"/>
    </xf>
    <xf numFmtId="0" fontId="60" fillId="14" borderId="56" xfId="0" applyFont="1" applyFill="1" applyBorder="1" applyAlignment="1" applyProtection="1">
      <alignment horizontal="center" vertical="center" shrinkToFit="1"/>
    </xf>
    <xf numFmtId="0" fontId="60" fillId="14" borderId="78" xfId="0" applyFont="1" applyFill="1" applyBorder="1" applyAlignment="1" applyProtection="1">
      <alignment horizontal="center" vertical="center" shrinkToFit="1"/>
    </xf>
    <xf numFmtId="0" fontId="60" fillId="14" borderId="25" xfId="0" applyFont="1" applyFill="1" applyBorder="1" applyAlignment="1" applyProtection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87" fillId="0" borderId="44" xfId="0" applyFont="1" applyFill="1" applyBorder="1" applyAlignment="1" applyProtection="1">
      <alignment horizontal="center" vertical="center"/>
    </xf>
    <xf numFmtId="0" fontId="37" fillId="11" borderId="0" xfId="0" applyFont="1" applyFill="1" applyBorder="1" applyAlignment="1" applyProtection="1">
      <alignment horizontal="center" vertical="center"/>
    </xf>
    <xf numFmtId="0" fontId="37" fillId="11" borderId="33" xfId="0" applyFont="1" applyFill="1" applyBorder="1" applyAlignment="1" applyProtection="1">
      <alignment horizontal="center" vertical="center"/>
    </xf>
    <xf numFmtId="0" fontId="61" fillId="14" borderId="4" xfId="0" applyFont="1" applyFill="1" applyBorder="1" applyAlignment="1" applyProtection="1">
      <alignment horizontal="center" vertical="center" wrapText="1" shrinkToFit="1"/>
    </xf>
    <xf numFmtId="0" fontId="61" fillId="14" borderId="5" xfId="0" applyFont="1" applyFill="1" applyBorder="1" applyAlignment="1" applyProtection="1">
      <alignment horizontal="center" vertical="center" wrapText="1" shrinkToFit="1"/>
    </xf>
    <xf numFmtId="0" fontId="61" fillId="14" borderId="3" xfId="0" applyFont="1" applyFill="1" applyBorder="1" applyAlignment="1" applyProtection="1">
      <alignment horizontal="center" vertical="center" wrapText="1" shrinkToFit="1"/>
    </xf>
    <xf numFmtId="0" fontId="61" fillId="14" borderId="72" xfId="0" applyFont="1" applyFill="1" applyBorder="1" applyAlignment="1" applyProtection="1">
      <alignment horizontal="center" vertical="center" wrapText="1" shrinkToFit="1"/>
    </xf>
    <xf numFmtId="0" fontId="62" fillId="14" borderId="75" xfId="0" applyFont="1" applyFill="1" applyBorder="1" applyAlignment="1" applyProtection="1">
      <alignment horizontal="center" vertical="center" shrinkToFit="1"/>
    </xf>
    <xf numFmtId="0" fontId="62" fillId="14" borderId="73" xfId="0" applyFont="1" applyFill="1" applyBorder="1" applyAlignment="1" applyProtection="1">
      <alignment horizontal="center" vertical="center" shrinkToFit="1"/>
    </xf>
    <xf numFmtId="0" fontId="62" fillId="14" borderId="74" xfId="0" applyFont="1" applyFill="1" applyBorder="1" applyAlignment="1" applyProtection="1">
      <alignment horizontal="center" vertical="center" shrinkToFit="1"/>
    </xf>
    <xf numFmtId="0" fontId="56" fillId="0" borderId="32" xfId="0" applyFont="1" applyFill="1" applyBorder="1" applyAlignment="1" applyProtection="1">
      <alignment horizontal="center"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68" fillId="0" borderId="0" xfId="0" applyNumberFormat="1" applyFont="1" applyFill="1" applyBorder="1" applyAlignment="1" applyProtection="1">
      <alignment horizontal="center" vertical="center"/>
    </xf>
    <xf numFmtId="0" fontId="68" fillId="0" borderId="33" xfId="0" applyNumberFormat="1" applyFont="1" applyFill="1" applyBorder="1" applyAlignment="1" applyProtection="1">
      <alignment horizontal="center" vertical="center"/>
    </xf>
    <xf numFmtId="0" fontId="68" fillId="0" borderId="22" xfId="0" applyNumberFormat="1" applyFont="1" applyFill="1" applyBorder="1" applyAlignment="1" applyProtection="1">
      <alignment horizontal="center" vertical="center"/>
    </xf>
    <xf numFmtId="0" fontId="68" fillId="0" borderId="31" xfId="0" applyNumberFormat="1" applyFont="1" applyFill="1" applyBorder="1" applyAlignment="1" applyProtection="1">
      <alignment horizontal="center" vertical="center"/>
    </xf>
    <xf numFmtId="0" fontId="61" fillId="14" borderId="12" xfId="0" applyFont="1" applyFill="1" applyBorder="1" applyAlignment="1" applyProtection="1">
      <alignment horizontal="center" vertical="center" wrapText="1" shrinkToFit="1"/>
    </xf>
    <xf numFmtId="0" fontId="61" fillId="14" borderId="11" xfId="0" applyFont="1" applyFill="1" applyBorder="1" applyAlignment="1" applyProtection="1">
      <alignment horizontal="center" vertical="center" wrapText="1" shrinkToFit="1"/>
    </xf>
    <xf numFmtId="0" fontId="61" fillId="14" borderId="70" xfId="0" applyFont="1" applyFill="1" applyBorder="1" applyAlignment="1" applyProtection="1">
      <alignment horizontal="center" vertical="center" wrapText="1" shrinkToFit="1"/>
    </xf>
    <xf numFmtId="0" fontId="61" fillId="14" borderId="69" xfId="0" applyFont="1" applyFill="1" applyBorder="1" applyAlignment="1" applyProtection="1">
      <alignment horizontal="center" vertical="center" wrapText="1" shrinkToFit="1"/>
    </xf>
    <xf numFmtId="0" fontId="62" fillId="14" borderId="27" xfId="0" applyFont="1" applyFill="1" applyBorder="1" applyAlignment="1" applyProtection="1">
      <alignment horizontal="center" vertical="center" wrapText="1" shrinkToFit="1"/>
    </xf>
    <xf numFmtId="0" fontId="62" fillId="14" borderId="28" xfId="0" applyFont="1" applyFill="1" applyBorder="1" applyAlignment="1" applyProtection="1">
      <alignment horizontal="center" vertical="center" wrapText="1" shrinkToFit="1"/>
    </xf>
    <xf numFmtId="0" fontId="62" fillId="14" borderId="29" xfId="0" applyFont="1" applyFill="1" applyBorder="1" applyAlignment="1" applyProtection="1">
      <alignment horizontal="center" vertical="center" wrapText="1" shrinkToFit="1"/>
    </xf>
    <xf numFmtId="0" fontId="17" fillId="3" borderId="31" xfId="0" applyFont="1" applyFill="1" applyBorder="1" applyAlignment="1" applyProtection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</xf>
    <xf numFmtId="0" fontId="17" fillId="3" borderId="36" xfId="0" applyFont="1" applyFill="1" applyBorder="1" applyAlignment="1" applyProtection="1">
      <alignment horizontal="center" vertical="center"/>
    </xf>
    <xf numFmtId="0" fontId="17" fillId="3" borderId="37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49" fontId="43" fillId="0" borderId="66" xfId="0" applyNumberFormat="1" applyFont="1" applyFill="1" applyBorder="1" applyAlignment="1" applyProtection="1">
      <alignment horizontal="center" vertical="center"/>
      <protection locked="0"/>
    </xf>
    <xf numFmtId="49" fontId="43" fillId="0" borderId="61" xfId="0" applyNumberFormat="1" applyFont="1" applyFill="1" applyBorder="1" applyAlignment="1" applyProtection="1">
      <alignment horizontal="center" vertical="center"/>
      <protection locked="0"/>
    </xf>
    <xf numFmtId="49" fontId="43" fillId="0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67" xfId="0" applyNumberFormat="1" applyFont="1" applyFill="1" applyBorder="1" applyAlignment="1" applyProtection="1">
      <alignment horizontal="center" vertical="center"/>
      <protection locked="0"/>
    </xf>
    <xf numFmtId="49" fontId="43" fillId="0" borderId="63" xfId="0" applyNumberFormat="1" applyFont="1" applyFill="1" applyBorder="1" applyAlignment="1" applyProtection="1">
      <alignment horizontal="center" vertical="center"/>
      <protection locked="0"/>
    </xf>
    <xf numFmtId="49" fontId="43" fillId="0" borderId="64" xfId="0" applyNumberFormat="1" applyFont="1" applyFill="1" applyBorder="1" applyAlignment="1" applyProtection="1">
      <alignment horizontal="center" vertical="center"/>
      <protection locked="0"/>
    </xf>
    <xf numFmtId="0" fontId="67" fillId="14" borderId="15" xfId="0" applyFont="1" applyFill="1" applyBorder="1" applyAlignment="1" applyProtection="1">
      <alignment horizontal="center" vertical="center"/>
    </xf>
    <xf numFmtId="0" fontId="67" fillId="14" borderId="18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19" xfId="0" applyFont="1" applyFill="1" applyBorder="1" applyAlignment="1" applyProtection="1">
      <alignment horizontal="center" vertical="center"/>
    </xf>
    <xf numFmtId="0" fontId="83" fillId="0" borderId="20" xfId="0" applyFont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right" vertical="center"/>
    </xf>
    <xf numFmtId="0" fontId="57" fillId="9" borderId="0" xfId="0" applyFont="1" applyFill="1" applyAlignment="1" applyProtection="1">
      <alignment horizontal="left" vertical="top" wrapText="1"/>
    </xf>
    <xf numFmtId="0" fontId="57" fillId="9" borderId="26" xfId="0" applyFont="1" applyFill="1" applyBorder="1" applyAlignment="1" applyProtection="1">
      <alignment horizontal="left" vertical="top" wrapText="1"/>
    </xf>
    <xf numFmtId="0" fontId="43" fillId="17" borderId="0" xfId="0" applyFont="1" applyFill="1" applyBorder="1" applyAlignment="1" applyProtection="1">
      <alignment horizontal="center" vertical="center"/>
    </xf>
    <xf numFmtId="0" fontId="43" fillId="17" borderId="33" xfId="0" applyFont="1" applyFill="1" applyBorder="1" applyAlignment="1" applyProtection="1">
      <alignment horizontal="center" vertical="center"/>
    </xf>
    <xf numFmtId="0" fontId="70" fillId="0" borderId="26" xfId="0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85" fillId="0" borderId="49" xfId="0" applyFont="1" applyBorder="1" applyAlignment="1" applyProtection="1">
      <alignment horizontal="center" vertical="center"/>
    </xf>
    <xf numFmtId="0" fontId="85" fillId="0" borderId="42" xfId="0" applyFont="1" applyBorder="1" applyAlignment="1" applyProtection="1">
      <alignment horizontal="center" vertical="center"/>
    </xf>
    <xf numFmtId="0" fontId="84" fillId="0" borderId="42" xfId="0" applyFont="1" applyBorder="1" applyAlignment="1" applyProtection="1">
      <alignment horizontal="center" vertical="center"/>
    </xf>
    <xf numFmtId="0" fontId="84" fillId="0" borderId="43" xfId="0" applyFont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4" fillId="0" borderId="12" xfId="0" applyFont="1" applyFill="1" applyBorder="1" applyAlignment="1" applyProtection="1">
      <alignment horizontal="center" vertical="center"/>
    </xf>
    <xf numFmtId="0" fontId="64" fillId="0" borderId="6" xfId="0" applyFont="1" applyFill="1" applyBorder="1" applyAlignment="1" applyProtection="1">
      <alignment horizontal="center" vertical="center"/>
    </xf>
    <xf numFmtId="0" fontId="64" fillId="0" borderId="11" xfId="0" applyFont="1" applyFill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0" fontId="68" fillId="14" borderId="68" xfId="0" applyNumberFormat="1" applyFont="1" applyFill="1" applyBorder="1" applyAlignment="1" applyProtection="1">
      <alignment horizontal="center" vertical="center"/>
      <protection locked="0"/>
    </xf>
    <xf numFmtId="0" fontId="68" fillId="14" borderId="7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 shrinkToFit="1"/>
    </xf>
    <xf numFmtId="0" fontId="68" fillId="14" borderId="76" xfId="0" applyNumberFormat="1" applyFont="1" applyFill="1" applyBorder="1" applyAlignment="1" applyProtection="1">
      <alignment horizontal="center" vertical="center"/>
      <protection locked="0"/>
    </xf>
    <xf numFmtId="0" fontId="68" fillId="14" borderId="77" xfId="0" applyNumberFormat="1" applyFont="1" applyFill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/>
    <cellStyle name="標準 2 2" xfId="2"/>
    <cellStyle name="標準 3" xfId="3"/>
    <cellStyle name="標準 4" xfId="5"/>
    <cellStyle name="未定義" xfId="4"/>
  </cellStyles>
  <dxfs count="7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CC"/>
      <color rgb="FFFF0000"/>
      <color rgb="FFFFFF66"/>
      <color rgb="FF000000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182218</xdr:colOff>
      <xdr:row>1</xdr:row>
      <xdr:rowOff>35615</xdr:rowOff>
    </xdr:from>
    <xdr:to>
      <xdr:col>24</xdr:col>
      <xdr:colOff>328239</xdr:colOff>
      <xdr:row>1</xdr:row>
      <xdr:rowOff>302739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3109" y="400050"/>
          <a:ext cx="1313869" cy="267124"/>
        </a:xfrm>
        <a:prstGeom prst="rect">
          <a:avLst/>
        </a:prstGeom>
      </xdr:spPr>
    </xdr:pic>
    <xdr:clientData/>
  </xdr:twoCellAnchor>
  <xdr:twoCellAnchor>
    <xdr:from>
      <xdr:col>8</xdr:col>
      <xdr:colOff>388042</xdr:colOff>
      <xdr:row>12</xdr:row>
      <xdr:rowOff>17096</xdr:rowOff>
    </xdr:from>
    <xdr:to>
      <xdr:col>21</xdr:col>
      <xdr:colOff>388041</xdr:colOff>
      <xdr:row>12</xdr:row>
      <xdr:rowOff>150446</xdr:rowOff>
    </xdr:to>
    <xdr:sp macro="" textlink="">
      <xdr:nvSpPr>
        <xdr:cNvPr id="22" name="Rectangle 1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7154933" y="3123074"/>
          <a:ext cx="5077238" cy="1333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8283</xdr:colOff>
      <xdr:row>10</xdr:row>
      <xdr:rowOff>210908</xdr:rowOff>
    </xdr:from>
    <xdr:to>
      <xdr:col>9</xdr:col>
      <xdr:colOff>0</xdr:colOff>
      <xdr:row>13</xdr:row>
      <xdr:rowOff>201383</xdr:rowOff>
    </xdr:to>
    <xdr:sp macro="" textlink="">
      <xdr:nvSpPr>
        <xdr:cNvPr id="23" name="Rectangle 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6385892" y="2853060"/>
          <a:ext cx="770282" cy="686214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7</xdr:col>
      <xdr:colOff>10662</xdr:colOff>
      <xdr:row>13</xdr:row>
      <xdr:rowOff>213124</xdr:rowOff>
    </xdr:from>
    <xdr:to>
      <xdr:col>7</xdr:col>
      <xdr:colOff>10662</xdr:colOff>
      <xdr:row>15</xdr:row>
      <xdr:rowOff>62351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388271" y="3551015"/>
          <a:ext cx="0" cy="313053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7</xdr:col>
      <xdr:colOff>16076</xdr:colOff>
      <xdr:row>15</xdr:row>
      <xdr:rowOff>66404</xdr:rowOff>
    </xdr:from>
    <xdr:to>
      <xdr:col>23</xdr:col>
      <xdr:colOff>383811</xdr:colOff>
      <xdr:row>15</xdr:row>
      <xdr:rowOff>66404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393685" y="3868121"/>
          <a:ext cx="6612822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4820</xdr:colOff>
      <xdr:row>10</xdr:row>
      <xdr:rowOff>207528</xdr:rowOff>
    </xdr:from>
    <xdr:to>
      <xdr:col>23</xdr:col>
      <xdr:colOff>384954</xdr:colOff>
      <xdr:row>13</xdr:row>
      <xdr:rowOff>202249</xdr:rowOff>
    </xdr:to>
    <xdr:sp macro="" textlink="">
      <xdr:nvSpPr>
        <xdr:cNvPr id="30" name="Rectangle 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2238233" y="2849680"/>
          <a:ext cx="769417" cy="69046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11</xdr:col>
      <xdr:colOff>7040</xdr:colOff>
      <xdr:row>11</xdr:row>
      <xdr:rowOff>201383</xdr:rowOff>
    </xdr:from>
    <xdr:to>
      <xdr:col>12</xdr:col>
      <xdr:colOff>388041</xdr:colOff>
      <xdr:row>12</xdr:row>
      <xdr:rowOff>190732</xdr:rowOff>
    </xdr:to>
    <xdr:sp macro="" textlink="">
      <xdr:nvSpPr>
        <xdr:cNvPr id="32" name="正方形/長方形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7950062" y="3075448"/>
          <a:ext cx="770283" cy="221262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</xdr:spPr>
      <xdr:txBody>
        <a:bodyPr vertOverflow="overflow" horzOverflow="overflow" wrap="none" rtlCol="0" anchor="ctr"/>
        <a:lstStyle/>
        <a:p>
          <a:pPr algn="l"/>
          <a:endParaRPr kumimoji="1" lang="en-US" altLang="ja-JP" sz="700"/>
        </a:p>
      </xdr:txBody>
    </xdr:sp>
    <xdr:clientData fLocksWithSheet="0"/>
  </xdr:twoCellAnchor>
  <xdr:twoCellAnchor>
    <xdr:from>
      <xdr:col>17</xdr:col>
      <xdr:colOff>388041</xdr:colOff>
      <xdr:row>11</xdr:row>
      <xdr:rowOff>204697</xdr:rowOff>
    </xdr:from>
    <xdr:to>
      <xdr:col>20</xdr:col>
      <xdr:colOff>7042</xdr:colOff>
      <xdr:row>12</xdr:row>
      <xdr:rowOff>194045</xdr:rowOff>
    </xdr:to>
    <xdr:sp macro="" textlink="">
      <xdr:nvSpPr>
        <xdr:cNvPr id="42" name="正方形/長方形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0666758" y="3078762"/>
          <a:ext cx="786849" cy="221261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</xdr:spPr>
      <xdr:txBody>
        <a:bodyPr vertOverflow="overflow" horzOverflow="overflow" wrap="none" rtlCol="0" anchor="ctr"/>
        <a:lstStyle/>
        <a:p>
          <a:pPr algn="l"/>
          <a:endParaRPr kumimoji="1" lang="en-US" altLang="ja-JP" sz="700"/>
        </a:p>
      </xdr:txBody>
    </xdr:sp>
    <xdr:clientData fLocksWithSheet="0"/>
  </xdr:twoCellAnchor>
  <xdr:twoCellAnchor>
    <xdr:from>
      <xdr:col>8</xdr:col>
      <xdr:colOff>285810</xdr:colOff>
      <xdr:row>10</xdr:row>
      <xdr:rowOff>159980</xdr:rowOff>
    </xdr:from>
    <xdr:to>
      <xdr:col>9</xdr:col>
      <xdr:colOff>1302</xdr:colOff>
      <xdr:row>14</xdr:row>
      <xdr:rowOff>23961</xdr:rowOff>
    </xdr:to>
    <xdr:sp macro="" textlink="">
      <xdr:nvSpPr>
        <xdr:cNvPr id="43" name="Rectangle 18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7052701" y="2802132"/>
          <a:ext cx="104775" cy="791633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22</xdr:col>
      <xdr:colOff>2781</xdr:colOff>
      <xdr:row>10</xdr:row>
      <xdr:rowOff>149094</xdr:rowOff>
    </xdr:from>
    <xdr:to>
      <xdr:col>22</xdr:col>
      <xdr:colOff>107556</xdr:colOff>
      <xdr:row>14</xdr:row>
      <xdr:rowOff>13075</xdr:rowOff>
    </xdr:to>
    <xdr:sp macro="" textlink="">
      <xdr:nvSpPr>
        <xdr:cNvPr id="44" name="Rectangle 1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12236194" y="2791246"/>
          <a:ext cx="104775" cy="791633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388041</xdr:colOff>
      <xdr:row>11</xdr:row>
      <xdr:rowOff>199867</xdr:rowOff>
    </xdr:from>
    <xdr:to>
      <xdr:col>10</xdr:col>
      <xdr:colOff>88398</xdr:colOff>
      <xdr:row>12</xdr:row>
      <xdr:rowOff>210998</xdr:rowOff>
    </xdr:to>
    <xdr:sp macro="" textlink="">
      <xdr:nvSpPr>
        <xdr:cNvPr id="45" name="Rectangle 1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154932" y="3073932"/>
          <a:ext cx="487205" cy="243044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20</xdr:col>
      <xdr:colOff>298284</xdr:colOff>
      <xdr:row>11</xdr:row>
      <xdr:rowOff>196859</xdr:rowOff>
    </xdr:from>
    <xdr:to>
      <xdr:col>21</xdr:col>
      <xdr:colOff>386180</xdr:colOff>
      <xdr:row>12</xdr:row>
      <xdr:rowOff>207990</xdr:rowOff>
    </xdr:to>
    <xdr:sp macro="" textlink="">
      <xdr:nvSpPr>
        <xdr:cNvPr id="46" name="Rectangle 1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1744849" y="3070924"/>
          <a:ext cx="485461" cy="243044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387182</xdr:colOff>
      <xdr:row>14</xdr:row>
      <xdr:rowOff>36687</xdr:rowOff>
    </xdr:from>
    <xdr:to>
      <xdr:col>8</xdr:col>
      <xdr:colOff>387182</xdr:colOff>
      <xdr:row>15</xdr:row>
      <xdr:rowOff>66404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154073" y="3606491"/>
          <a:ext cx="0" cy="261630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10</xdr:col>
      <xdr:colOff>81571</xdr:colOff>
      <xdr:row>12</xdr:row>
      <xdr:rowOff>225360</xdr:rowOff>
    </xdr:from>
    <xdr:to>
      <xdr:col>10</xdr:col>
      <xdr:colOff>81571</xdr:colOff>
      <xdr:row>15</xdr:row>
      <xdr:rowOff>62351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635310" y="3331338"/>
          <a:ext cx="0" cy="532730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11</xdr:col>
      <xdr:colOff>7040</xdr:colOff>
      <xdr:row>12</xdr:row>
      <xdr:rowOff>82490</xdr:rowOff>
    </xdr:from>
    <xdr:to>
      <xdr:col>11</xdr:col>
      <xdr:colOff>11045</xdr:colOff>
      <xdr:row>15</xdr:row>
      <xdr:rowOff>68836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>
          <a:stCxn id="32" idx="1"/>
        </xdr:cNvCxnSpPr>
      </xdr:nvCxnSpPr>
      <xdr:spPr>
        <a:xfrm>
          <a:off x="7964078" y="3174452"/>
          <a:ext cx="4005" cy="667749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1318</xdr:colOff>
      <xdr:row>12</xdr:row>
      <xdr:rowOff>223740</xdr:rowOff>
    </xdr:from>
    <xdr:to>
      <xdr:col>20</xdr:col>
      <xdr:colOff>1318</xdr:colOff>
      <xdr:row>15</xdr:row>
      <xdr:rowOff>59370</xdr:rowOff>
    </xdr:to>
    <xdr:cxnSp macro="">
      <xdr:nvCxnSpPr>
        <xdr:cNvPr id="50" name="直線コネクタ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1447883" y="3329718"/>
          <a:ext cx="0" cy="531369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310982</xdr:colOff>
      <xdr:row>12</xdr:row>
      <xdr:rowOff>219807</xdr:rowOff>
    </xdr:from>
    <xdr:to>
      <xdr:col>20</xdr:col>
      <xdr:colOff>315057</xdr:colOff>
      <xdr:row>15</xdr:row>
      <xdr:rowOff>68836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11762963" y="3311769"/>
          <a:ext cx="4075" cy="530432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16720</xdr:colOff>
      <xdr:row>14</xdr:row>
      <xdr:rowOff>19730</xdr:rowOff>
    </xdr:from>
    <xdr:to>
      <xdr:col>22</xdr:col>
      <xdr:colOff>16720</xdr:colOff>
      <xdr:row>15</xdr:row>
      <xdr:rowOff>67446</xdr:rowOff>
    </xdr:to>
    <xdr:cxnSp macro="">
      <xdr:nvCxnSpPr>
        <xdr:cNvPr id="52" name="直線コネクタ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2250133" y="3589534"/>
          <a:ext cx="0" cy="279629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385433</xdr:colOff>
      <xdr:row>13</xdr:row>
      <xdr:rowOff>212481</xdr:rowOff>
    </xdr:from>
    <xdr:to>
      <xdr:col>24</xdr:col>
      <xdr:colOff>0</xdr:colOff>
      <xdr:row>15</xdr:row>
      <xdr:rowOff>67934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3017048" y="3531577"/>
          <a:ext cx="2894" cy="309722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11</xdr:col>
      <xdr:colOff>288634</xdr:colOff>
      <xdr:row>13</xdr:row>
      <xdr:rowOff>168264</xdr:rowOff>
    </xdr:from>
    <xdr:ext cx="2976712" cy="275717"/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231656" y="3506155"/>
          <a:ext cx="2976712" cy="27571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不要な寸法線（青色の破線）は削除してください</a:t>
          </a:r>
        </a:p>
      </xdr:txBody>
    </xdr:sp>
    <xdr:clientData/>
  </xdr:oneCellAnchor>
  <xdr:twoCellAnchor>
    <xdr:from>
      <xdr:col>9</xdr:col>
      <xdr:colOff>1009</xdr:colOff>
      <xdr:row>11</xdr:row>
      <xdr:rowOff>149094</xdr:rowOff>
    </xdr:from>
    <xdr:to>
      <xdr:col>10</xdr:col>
      <xdr:colOff>162621</xdr:colOff>
      <xdr:row>13</xdr:row>
      <xdr:rowOff>26067</xdr:rowOff>
    </xdr:to>
    <xdr:sp macro="" textlink="">
      <xdr:nvSpPr>
        <xdr:cNvPr id="33" name="Rectangle 18" descr="熱収縮チューブ・ブーツを使用しない場合は削除してください" title="熱収縮チューブ・ブーツを使用しない場合は削除してください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157183" y="3023159"/>
          <a:ext cx="559177" cy="340799"/>
        </a:xfrm>
        <a:prstGeom prst="rect">
          <a:avLst/>
        </a:prstGeom>
        <a:solidFill>
          <a:srgbClr val="000000">
            <a:alpha val="29020"/>
          </a:srgbClr>
        </a:solidFill>
        <a:ln w="19050">
          <a:solidFill>
            <a:schemeClr val="tx1">
              <a:alpha val="27000"/>
            </a:scheme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20</xdr:col>
      <xdr:colOff>229464</xdr:colOff>
      <xdr:row>11</xdr:row>
      <xdr:rowOff>143519</xdr:rowOff>
    </xdr:from>
    <xdr:to>
      <xdr:col>22</xdr:col>
      <xdr:colOff>1793</xdr:colOff>
      <xdr:row>13</xdr:row>
      <xdr:rowOff>20492</xdr:rowOff>
    </xdr:to>
    <xdr:sp macro="" textlink="">
      <xdr:nvSpPr>
        <xdr:cNvPr id="34" name="Rectangle 1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1676029" y="3017584"/>
          <a:ext cx="559177" cy="340799"/>
        </a:xfrm>
        <a:prstGeom prst="rect">
          <a:avLst/>
        </a:prstGeom>
        <a:solidFill>
          <a:srgbClr val="000000">
            <a:alpha val="29020"/>
          </a:srgbClr>
        </a:solidFill>
        <a:ln w="19050">
          <a:solidFill>
            <a:srgbClr val="000000">
              <a:alpha val="27059"/>
            </a:srgb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7</xdr:col>
      <xdr:colOff>15612</xdr:colOff>
      <xdr:row>8</xdr:row>
      <xdr:rowOff>168208</xdr:rowOff>
    </xdr:from>
    <xdr:to>
      <xdr:col>8</xdr:col>
      <xdr:colOff>294035</xdr:colOff>
      <xdr:row>10</xdr:row>
      <xdr:rowOff>204843</xdr:rowOff>
    </xdr:to>
    <xdr:sp macro="" textlink="">
      <xdr:nvSpPr>
        <xdr:cNvPr id="35" name="Rectangle 1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6393221" y="2313404"/>
          <a:ext cx="667705" cy="533591"/>
        </a:xfrm>
        <a:prstGeom prst="rect">
          <a:avLst/>
        </a:prstGeom>
        <a:solidFill>
          <a:schemeClr val="bg1">
            <a:lumMod val="95000"/>
          </a:schemeClr>
        </a:solidFill>
        <a:ln w="15875">
          <a:solidFill>
            <a:schemeClr val="bg1">
              <a:lumMod val="75000"/>
            </a:scheme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22</xdr:col>
      <xdr:colOff>124052</xdr:colOff>
      <xdr:row>8</xdr:row>
      <xdr:rowOff>166741</xdr:rowOff>
    </xdr:from>
    <xdr:to>
      <xdr:col>24</xdr:col>
      <xdr:colOff>3</xdr:colOff>
      <xdr:row>10</xdr:row>
      <xdr:rowOff>203376</xdr:rowOff>
    </xdr:to>
    <xdr:sp macro="" textlink="">
      <xdr:nvSpPr>
        <xdr:cNvPr id="36" name="Rectangle 1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2357465" y="2311937"/>
          <a:ext cx="654516" cy="533591"/>
        </a:xfrm>
        <a:prstGeom prst="rect">
          <a:avLst/>
        </a:prstGeom>
        <a:solidFill>
          <a:schemeClr val="bg1">
            <a:lumMod val="95000"/>
          </a:schemeClr>
        </a:solidFill>
        <a:ln w="15875">
          <a:solidFill>
            <a:schemeClr val="bg1">
              <a:lumMod val="75000"/>
            </a:scheme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23</xdr:col>
      <xdr:colOff>46803</xdr:colOff>
      <xdr:row>8</xdr:row>
      <xdr:rowOff>167696</xdr:rowOff>
    </xdr:from>
    <xdr:to>
      <xdr:col>23</xdr:col>
      <xdr:colOff>60815</xdr:colOff>
      <xdr:row>15</xdr:row>
      <xdr:rowOff>79402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12669499" y="2312892"/>
          <a:ext cx="14012" cy="1568227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7</xdr:col>
      <xdr:colOff>345741</xdr:colOff>
      <xdr:row>8</xdr:row>
      <xdr:rowOff>166231</xdr:rowOff>
    </xdr:from>
    <xdr:to>
      <xdr:col>7</xdr:col>
      <xdr:colOff>359753</xdr:colOff>
      <xdr:row>15</xdr:row>
      <xdr:rowOff>77937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6723350" y="2311427"/>
          <a:ext cx="14012" cy="1568227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182218</xdr:colOff>
      <xdr:row>1</xdr:row>
      <xdr:rowOff>35615</xdr:rowOff>
    </xdr:from>
    <xdr:to>
      <xdr:col>24</xdr:col>
      <xdr:colOff>328239</xdr:colOff>
      <xdr:row>1</xdr:row>
      <xdr:rowOff>302739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0368" y="397565"/>
          <a:ext cx="1317596" cy="267124"/>
        </a:xfrm>
        <a:prstGeom prst="rect">
          <a:avLst/>
        </a:prstGeom>
      </xdr:spPr>
    </xdr:pic>
    <xdr:clientData/>
  </xdr:twoCellAnchor>
  <xdr:twoCellAnchor>
    <xdr:from>
      <xdr:col>8</xdr:col>
      <xdr:colOff>388042</xdr:colOff>
      <xdr:row>12</xdr:row>
      <xdr:rowOff>17096</xdr:rowOff>
    </xdr:from>
    <xdr:to>
      <xdr:col>21</xdr:col>
      <xdr:colOff>388041</xdr:colOff>
      <xdr:row>12</xdr:row>
      <xdr:rowOff>150446</xdr:rowOff>
    </xdr:to>
    <xdr:sp macro="" textlink="">
      <xdr:nvSpPr>
        <xdr:cNvPr id="3" name="Rectangle 1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7160317" y="3122246"/>
          <a:ext cx="5095874" cy="1333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8283</xdr:colOff>
      <xdr:row>10</xdr:row>
      <xdr:rowOff>210908</xdr:rowOff>
    </xdr:from>
    <xdr:to>
      <xdr:col>9</xdr:col>
      <xdr:colOff>0</xdr:colOff>
      <xdr:row>13</xdr:row>
      <xdr:rowOff>201383</xdr:rowOff>
    </xdr:to>
    <xdr:sp macro="" textlink="">
      <xdr:nvSpPr>
        <xdr:cNvPr id="4" name="Rectangle 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6390033" y="2858858"/>
          <a:ext cx="772767" cy="67627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7</xdr:col>
      <xdr:colOff>10662</xdr:colOff>
      <xdr:row>13</xdr:row>
      <xdr:rowOff>213124</xdr:rowOff>
    </xdr:from>
    <xdr:to>
      <xdr:col>7</xdr:col>
      <xdr:colOff>10662</xdr:colOff>
      <xdr:row>15</xdr:row>
      <xdr:rowOff>62351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392412" y="3546874"/>
          <a:ext cx="0" cy="306427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7</xdr:col>
      <xdr:colOff>16076</xdr:colOff>
      <xdr:row>15</xdr:row>
      <xdr:rowOff>66404</xdr:rowOff>
    </xdr:from>
    <xdr:to>
      <xdr:col>23</xdr:col>
      <xdr:colOff>383811</xdr:colOff>
      <xdr:row>15</xdr:row>
      <xdr:rowOff>66404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397826" y="3857354"/>
          <a:ext cx="663518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4820</xdr:colOff>
      <xdr:row>10</xdr:row>
      <xdr:rowOff>207528</xdr:rowOff>
    </xdr:from>
    <xdr:to>
      <xdr:col>23</xdr:col>
      <xdr:colOff>384954</xdr:colOff>
      <xdr:row>13</xdr:row>
      <xdr:rowOff>202249</xdr:rowOff>
    </xdr:to>
    <xdr:sp macro="" textlink="">
      <xdr:nvSpPr>
        <xdr:cNvPr id="7" name="Rectangle 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2263495" y="2855478"/>
          <a:ext cx="770659" cy="68052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11</xdr:col>
      <xdr:colOff>7040</xdr:colOff>
      <xdr:row>11</xdr:row>
      <xdr:rowOff>201383</xdr:rowOff>
    </xdr:from>
    <xdr:to>
      <xdr:col>12</xdr:col>
      <xdr:colOff>388041</xdr:colOff>
      <xdr:row>12</xdr:row>
      <xdr:rowOff>190732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7960415" y="3077933"/>
          <a:ext cx="771526" cy="217949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</xdr:spPr>
      <xdr:txBody>
        <a:bodyPr vertOverflow="overflow" horzOverflow="overflow" wrap="none" rtlCol="0" anchor="ctr"/>
        <a:lstStyle/>
        <a:p>
          <a:pPr algn="l"/>
          <a:endParaRPr kumimoji="1" lang="en-US" altLang="ja-JP" sz="700"/>
        </a:p>
      </xdr:txBody>
    </xdr:sp>
    <xdr:clientData fLocksWithSheet="0"/>
  </xdr:twoCellAnchor>
  <xdr:twoCellAnchor>
    <xdr:from>
      <xdr:col>17</xdr:col>
      <xdr:colOff>388041</xdr:colOff>
      <xdr:row>11</xdr:row>
      <xdr:rowOff>204697</xdr:rowOff>
    </xdr:from>
    <xdr:to>
      <xdr:col>20</xdr:col>
      <xdr:colOff>7042</xdr:colOff>
      <xdr:row>12</xdr:row>
      <xdr:rowOff>194045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0684566" y="3081247"/>
          <a:ext cx="790576" cy="217948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</xdr:spPr>
      <xdr:txBody>
        <a:bodyPr vertOverflow="overflow" horzOverflow="overflow" wrap="none" rtlCol="0" anchor="ctr"/>
        <a:lstStyle/>
        <a:p>
          <a:pPr algn="l"/>
          <a:endParaRPr kumimoji="1" lang="en-US" altLang="ja-JP" sz="700"/>
        </a:p>
      </xdr:txBody>
    </xdr:sp>
    <xdr:clientData fLocksWithSheet="0"/>
  </xdr:twoCellAnchor>
  <xdr:twoCellAnchor>
    <xdr:from>
      <xdr:col>8</xdr:col>
      <xdr:colOff>285810</xdr:colOff>
      <xdr:row>10</xdr:row>
      <xdr:rowOff>159980</xdr:rowOff>
    </xdr:from>
    <xdr:to>
      <xdr:col>9</xdr:col>
      <xdr:colOff>1302</xdr:colOff>
      <xdr:row>14</xdr:row>
      <xdr:rowOff>23961</xdr:rowOff>
    </xdr:to>
    <xdr:sp macro="" textlink="">
      <xdr:nvSpPr>
        <xdr:cNvPr id="10" name="Rectangle 18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7058085" y="2807930"/>
          <a:ext cx="106017" cy="77838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22</xdr:col>
      <xdr:colOff>2781</xdr:colOff>
      <xdr:row>10</xdr:row>
      <xdr:rowOff>149094</xdr:rowOff>
    </xdr:from>
    <xdr:to>
      <xdr:col>22</xdr:col>
      <xdr:colOff>107556</xdr:colOff>
      <xdr:row>14</xdr:row>
      <xdr:rowOff>13075</xdr:rowOff>
    </xdr:to>
    <xdr:sp macro="" textlink="">
      <xdr:nvSpPr>
        <xdr:cNvPr id="11" name="Rectangle 1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12261456" y="2797044"/>
          <a:ext cx="104775" cy="77838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388041</xdr:colOff>
      <xdr:row>11</xdr:row>
      <xdr:rowOff>199867</xdr:rowOff>
    </xdr:from>
    <xdr:to>
      <xdr:col>10</xdr:col>
      <xdr:colOff>88398</xdr:colOff>
      <xdr:row>12</xdr:row>
      <xdr:rowOff>210998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160316" y="3076417"/>
          <a:ext cx="490932" cy="23973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20</xdr:col>
      <xdr:colOff>298284</xdr:colOff>
      <xdr:row>11</xdr:row>
      <xdr:rowOff>196859</xdr:rowOff>
    </xdr:from>
    <xdr:to>
      <xdr:col>21</xdr:col>
      <xdr:colOff>386180</xdr:colOff>
      <xdr:row>12</xdr:row>
      <xdr:rowOff>207990</xdr:rowOff>
    </xdr:to>
    <xdr:sp macro="" textlink="">
      <xdr:nvSpPr>
        <xdr:cNvPr id="13" name="Rectangle 1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1766384" y="3073409"/>
          <a:ext cx="487946" cy="23973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387182</xdr:colOff>
      <xdr:row>14</xdr:row>
      <xdr:rowOff>36687</xdr:rowOff>
    </xdr:from>
    <xdr:to>
      <xdr:col>8</xdr:col>
      <xdr:colOff>387182</xdr:colOff>
      <xdr:row>15</xdr:row>
      <xdr:rowOff>66404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159457" y="3599037"/>
          <a:ext cx="0" cy="258317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10</xdr:col>
      <xdr:colOff>81571</xdr:colOff>
      <xdr:row>12</xdr:row>
      <xdr:rowOff>225360</xdr:rowOff>
    </xdr:from>
    <xdr:to>
      <xdr:col>10</xdr:col>
      <xdr:colOff>81571</xdr:colOff>
      <xdr:row>15</xdr:row>
      <xdr:rowOff>62351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644421" y="3330510"/>
          <a:ext cx="0" cy="522791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11</xdr:col>
      <xdr:colOff>7040</xdr:colOff>
      <xdr:row>12</xdr:row>
      <xdr:rowOff>82490</xdr:rowOff>
    </xdr:from>
    <xdr:to>
      <xdr:col>11</xdr:col>
      <xdr:colOff>11045</xdr:colOff>
      <xdr:row>15</xdr:row>
      <xdr:rowOff>68836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>
          <a:stCxn id="8" idx="1"/>
        </xdr:cNvCxnSpPr>
      </xdr:nvCxnSpPr>
      <xdr:spPr>
        <a:xfrm>
          <a:off x="7960415" y="3187640"/>
          <a:ext cx="4005" cy="672146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1318</xdr:colOff>
      <xdr:row>12</xdr:row>
      <xdr:rowOff>223740</xdr:rowOff>
    </xdr:from>
    <xdr:to>
      <xdr:col>20</xdr:col>
      <xdr:colOff>1318</xdr:colOff>
      <xdr:row>15</xdr:row>
      <xdr:rowOff>59370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1469418" y="3328890"/>
          <a:ext cx="0" cy="521430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310982</xdr:colOff>
      <xdr:row>12</xdr:row>
      <xdr:rowOff>219807</xdr:rowOff>
    </xdr:from>
    <xdr:to>
      <xdr:col>20</xdr:col>
      <xdr:colOff>315057</xdr:colOff>
      <xdr:row>15</xdr:row>
      <xdr:rowOff>68836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11779082" y="3324957"/>
          <a:ext cx="4075" cy="534829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16720</xdr:colOff>
      <xdr:row>14</xdr:row>
      <xdr:rowOff>19730</xdr:rowOff>
    </xdr:from>
    <xdr:to>
      <xdr:col>22</xdr:col>
      <xdr:colOff>16720</xdr:colOff>
      <xdr:row>15</xdr:row>
      <xdr:rowOff>67446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2275395" y="3582080"/>
          <a:ext cx="0" cy="276316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385433</xdr:colOff>
      <xdr:row>13</xdr:row>
      <xdr:rowOff>212481</xdr:rowOff>
    </xdr:from>
    <xdr:to>
      <xdr:col>24</xdr:col>
      <xdr:colOff>0</xdr:colOff>
      <xdr:row>15</xdr:row>
      <xdr:rowOff>67934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3034633" y="3546231"/>
          <a:ext cx="5092" cy="312653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11</xdr:col>
      <xdr:colOff>288634</xdr:colOff>
      <xdr:row>13</xdr:row>
      <xdr:rowOff>168264</xdr:rowOff>
    </xdr:from>
    <xdr:ext cx="2976712" cy="275717"/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242009" y="3502014"/>
          <a:ext cx="2976712" cy="27571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不要な寸法線（青色の破線）は削除してください</a:t>
          </a:r>
        </a:p>
      </xdr:txBody>
    </xdr:sp>
    <xdr:clientData/>
  </xdr:oneCellAnchor>
  <xdr:twoCellAnchor>
    <xdr:from>
      <xdr:col>9</xdr:col>
      <xdr:colOff>1009</xdr:colOff>
      <xdr:row>11</xdr:row>
      <xdr:rowOff>149094</xdr:rowOff>
    </xdr:from>
    <xdr:to>
      <xdr:col>10</xdr:col>
      <xdr:colOff>162621</xdr:colOff>
      <xdr:row>13</xdr:row>
      <xdr:rowOff>26067</xdr:rowOff>
    </xdr:to>
    <xdr:sp macro="" textlink="">
      <xdr:nvSpPr>
        <xdr:cNvPr id="22" name="Rectangle 18" descr="熱収縮チューブ・ブーツを使用しない場合は削除してください" title="熱収縮チューブ・ブーツを使用しない場合は削除してください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163809" y="3025644"/>
          <a:ext cx="561662" cy="334173"/>
        </a:xfrm>
        <a:prstGeom prst="rect">
          <a:avLst/>
        </a:prstGeom>
        <a:solidFill>
          <a:srgbClr val="000000">
            <a:alpha val="29020"/>
          </a:srgbClr>
        </a:solidFill>
        <a:ln w="19050">
          <a:solidFill>
            <a:schemeClr val="tx1">
              <a:alpha val="27000"/>
            </a:scheme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20</xdr:col>
      <xdr:colOff>229464</xdr:colOff>
      <xdr:row>11</xdr:row>
      <xdr:rowOff>143519</xdr:rowOff>
    </xdr:from>
    <xdr:to>
      <xdr:col>22</xdr:col>
      <xdr:colOff>1793</xdr:colOff>
      <xdr:row>13</xdr:row>
      <xdr:rowOff>20492</xdr:rowOff>
    </xdr:to>
    <xdr:sp macro="" textlink="">
      <xdr:nvSpPr>
        <xdr:cNvPr id="23" name="Rectangle 1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1697564" y="3020069"/>
          <a:ext cx="562904" cy="334173"/>
        </a:xfrm>
        <a:prstGeom prst="rect">
          <a:avLst/>
        </a:prstGeom>
        <a:solidFill>
          <a:srgbClr val="000000">
            <a:alpha val="29020"/>
          </a:srgbClr>
        </a:solidFill>
        <a:ln w="19050">
          <a:solidFill>
            <a:srgbClr val="000000">
              <a:alpha val="27059"/>
            </a:srgb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7</xdr:col>
      <xdr:colOff>15612</xdr:colOff>
      <xdr:row>8</xdr:row>
      <xdr:rowOff>168208</xdr:rowOff>
    </xdr:from>
    <xdr:to>
      <xdr:col>8</xdr:col>
      <xdr:colOff>294035</xdr:colOff>
      <xdr:row>10</xdr:row>
      <xdr:rowOff>204843</xdr:rowOff>
    </xdr:to>
    <xdr:sp macro="" textlink="">
      <xdr:nvSpPr>
        <xdr:cNvPr id="24" name="Rectangle 1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6397362" y="2320858"/>
          <a:ext cx="668948" cy="531935"/>
        </a:xfrm>
        <a:prstGeom prst="rect">
          <a:avLst/>
        </a:prstGeom>
        <a:solidFill>
          <a:schemeClr val="bg1">
            <a:lumMod val="95000"/>
          </a:schemeClr>
        </a:solidFill>
        <a:ln w="15875">
          <a:solidFill>
            <a:schemeClr val="bg1">
              <a:lumMod val="75000"/>
            </a:scheme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22</xdr:col>
      <xdr:colOff>124052</xdr:colOff>
      <xdr:row>8</xdr:row>
      <xdr:rowOff>166741</xdr:rowOff>
    </xdr:from>
    <xdr:to>
      <xdr:col>24</xdr:col>
      <xdr:colOff>3</xdr:colOff>
      <xdr:row>10</xdr:row>
      <xdr:rowOff>203376</xdr:rowOff>
    </xdr:to>
    <xdr:sp macro="" textlink="">
      <xdr:nvSpPr>
        <xdr:cNvPr id="25" name="Rectangle 1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2382727" y="2319391"/>
          <a:ext cx="657001" cy="531935"/>
        </a:xfrm>
        <a:prstGeom prst="rect">
          <a:avLst/>
        </a:prstGeom>
        <a:solidFill>
          <a:schemeClr val="bg1">
            <a:lumMod val="95000"/>
          </a:schemeClr>
        </a:solidFill>
        <a:ln w="15875">
          <a:solidFill>
            <a:schemeClr val="bg1">
              <a:lumMod val="75000"/>
            </a:schemeClr>
          </a:solidFill>
          <a:prstDash val="sysDash"/>
          <a:miter lim="800000"/>
          <a:headEnd/>
          <a:tailEnd/>
        </a:ln>
      </xdr:spPr>
    </xdr:sp>
    <xdr:clientData fLocksWithSheet="0"/>
  </xdr:twoCellAnchor>
  <xdr:twoCellAnchor>
    <xdr:from>
      <xdr:col>23</xdr:col>
      <xdr:colOff>46803</xdr:colOff>
      <xdr:row>8</xdr:row>
      <xdr:rowOff>167696</xdr:rowOff>
    </xdr:from>
    <xdr:to>
      <xdr:col>23</xdr:col>
      <xdr:colOff>60815</xdr:colOff>
      <xdr:row>15</xdr:row>
      <xdr:rowOff>79402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12696003" y="2320346"/>
          <a:ext cx="14012" cy="1550006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7</xdr:col>
      <xdr:colOff>345741</xdr:colOff>
      <xdr:row>8</xdr:row>
      <xdr:rowOff>166231</xdr:rowOff>
    </xdr:from>
    <xdr:to>
      <xdr:col>7</xdr:col>
      <xdr:colOff>359753</xdr:colOff>
      <xdr:row>15</xdr:row>
      <xdr:rowOff>77937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6727491" y="2318881"/>
          <a:ext cx="14012" cy="1550006"/>
        </a:xfrm>
        <a:prstGeom prst="line">
          <a:avLst/>
        </a:prstGeom>
        <a:ln w="19050">
          <a:solidFill>
            <a:srgbClr val="0000CC">
              <a:alpha val="65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/>
      <a:lstStyle/>
    </a:spDef>
    <a:lnDef>
      <a:spPr>
        <a:ln w="190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34"/>
  <sheetViews>
    <sheetView showGridLines="0" tabSelected="1" zoomScale="130" zoomScaleNormal="130" workbookViewId="0">
      <pane xSplit="25" ySplit="24" topLeftCell="Z25" activePane="bottomRight" state="frozenSplit"/>
      <selection pane="bottomLeft" activeCell="A25" sqref="A25"/>
      <selection pane="topRight" activeCell="Y1" sqref="Y1"/>
      <selection pane="bottomRight" activeCell="B9" sqref="B9"/>
    </sheetView>
  </sheetViews>
  <sheetFormatPr defaultColWidth="5.625" defaultRowHeight="13.5"/>
  <cols>
    <col min="1" max="1" width="19.875" style="107" customWidth="1"/>
    <col min="2" max="2" width="30.625" style="59" customWidth="1"/>
    <col min="3" max="5" width="8.625" style="59" customWidth="1"/>
    <col min="6" max="6" width="2.25" style="59" customWidth="1"/>
    <col min="7" max="9" width="5.125" style="59" customWidth="1"/>
    <col min="10" max="10" width="5.25" style="59" customWidth="1"/>
    <col min="11" max="20" width="5.125" style="59" customWidth="1"/>
    <col min="21" max="21" width="5.25" style="59" customWidth="1"/>
    <col min="22" max="25" width="5.125" style="59" customWidth="1"/>
    <col min="26" max="26" width="1.75" style="58" customWidth="1"/>
    <col min="27" max="28" width="7.625" style="59" customWidth="1"/>
    <col min="29" max="29" width="14.125" style="59" customWidth="1"/>
    <col min="30" max="16384" width="5.625" style="59"/>
  </cols>
  <sheetData>
    <row r="1" spans="1:29" ht="28.5" customHeight="1" thickBot="1">
      <c r="A1" s="54"/>
      <c r="B1" s="55" t="s">
        <v>1430</v>
      </c>
      <c r="C1" s="54"/>
      <c r="D1" s="54"/>
      <c r="E1" s="54"/>
      <c r="F1" s="56"/>
      <c r="G1" s="57"/>
      <c r="H1" s="57"/>
      <c r="I1" s="57"/>
      <c r="J1" s="57"/>
      <c r="K1" s="57"/>
      <c r="L1" s="57"/>
      <c r="M1" s="57"/>
      <c r="N1" s="309" t="s">
        <v>1384</v>
      </c>
      <c r="O1" s="309"/>
      <c r="P1" s="309"/>
      <c r="Q1" s="309"/>
      <c r="R1" s="309"/>
      <c r="S1" s="57"/>
      <c r="T1" s="57"/>
      <c r="U1" s="57"/>
      <c r="V1" s="57"/>
      <c r="W1" s="57"/>
      <c r="X1" s="57"/>
      <c r="Y1" s="57"/>
    </row>
    <row r="2" spans="1:29" ht="25.5" customHeight="1">
      <c r="A2" s="305" t="s">
        <v>1428</v>
      </c>
      <c r="B2" s="305"/>
      <c r="C2" s="305"/>
      <c r="D2" s="305"/>
      <c r="E2" s="305"/>
      <c r="F2" s="60"/>
      <c r="G2" s="313" t="s">
        <v>0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5"/>
      <c r="W2" s="315"/>
      <c r="X2" s="315"/>
      <c r="Y2" s="316"/>
      <c r="Z2" s="61"/>
      <c r="AA2" s="60"/>
      <c r="AB2" s="60"/>
      <c r="AC2" s="60"/>
    </row>
    <row r="3" spans="1:29" ht="21.95" customHeight="1">
      <c r="A3" s="305"/>
      <c r="B3" s="305"/>
      <c r="C3" s="305"/>
      <c r="D3" s="305"/>
      <c r="E3" s="305"/>
      <c r="F3" s="60"/>
      <c r="G3" s="317" t="s">
        <v>1425</v>
      </c>
      <c r="H3" s="318"/>
      <c r="I3" s="319">
        <f>B9</f>
        <v>0</v>
      </c>
      <c r="J3" s="320"/>
      <c r="K3" s="320"/>
      <c r="L3" s="320"/>
      <c r="M3" s="320"/>
      <c r="N3" s="320"/>
      <c r="O3" s="320"/>
      <c r="P3" s="320"/>
      <c r="Q3" s="320"/>
      <c r="R3" s="321"/>
      <c r="S3" s="318" t="s">
        <v>1424</v>
      </c>
      <c r="T3" s="318"/>
      <c r="U3" s="204">
        <f>B8</f>
        <v>0</v>
      </c>
      <c r="V3" s="205">
        <f>C8</f>
        <v>0</v>
      </c>
      <c r="W3" s="205">
        <f>D8</f>
        <v>0</v>
      </c>
      <c r="X3" s="205">
        <f>E8</f>
        <v>0</v>
      </c>
      <c r="Y3" s="62" t="s">
        <v>10</v>
      </c>
      <c r="Z3" s="63"/>
      <c r="AA3" s="60"/>
      <c r="AB3" s="60"/>
      <c r="AC3" s="60"/>
    </row>
    <row r="4" spans="1:29" ht="21.95" customHeight="1">
      <c r="A4" s="305"/>
      <c r="B4" s="305"/>
      <c r="C4" s="305"/>
      <c r="D4" s="305"/>
      <c r="E4" s="305"/>
      <c r="F4" s="60"/>
      <c r="G4" s="322" t="s">
        <v>1396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4"/>
      <c r="Z4" s="64"/>
      <c r="AA4" s="60"/>
      <c r="AB4" s="60"/>
      <c r="AC4" s="60"/>
    </row>
    <row r="5" spans="1:29" ht="15" customHeight="1">
      <c r="A5" s="305"/>
      <c r="B5" s="305"/>
      <c r="C5" s="305"/>
      <c r="D5" s="305"/>
      <c r="E5" s="305"/>
      <c r="F5" s="60"/>
      <c r="G5" s="264" t="s">
        <v>1414</v>
      </c>
      <c r="H5" s="246"/>
      <c r="I5" s="246"/>
      <c r="J5" s="246" t="s">
        <v>1415</v>
      </c>
      <c r="K5" s="246"/>
      <c r="L5" s="246" t="s">
        <v>1417</v>
      </c>
      <c r="M5" s="247"/>
      <c r="N5" s="246" t="s">
        <v>1418</v>
      </c>
      <c r="O5" s="246"/>
      <c r="P5" s="246"/>
      <c r="Q5" s="246"/>
      <c r="R5" s="246"/>
      <c r="S5" s="246" t="s">
        <v>1420</v>
      </c>
      <c r="T5" s="246"/>
      <c r="U5" s="246" t="s">
        <v>1421</v>
      </c>
      <c r="V5" s="247"/>
      <c r="W5" s="247" t="s">
        <v>1423</v>
      </c>
      <c r="X5" s="247"/>
      <c r="Y5" s="248"/>
      <c r="Z5" s="65"/>
      <c r="AA5" s="60"/>
      <c r="AB5" s="60"/>
      <c r="AC5" s="60"/>
    </row>
    <row r="6" spans="1:29" ht="15" customHeight="1" thickBot="1">
      <c r="A6" s="306"/>
      <c r="B6" s="306"/>
      <c r="C6" s="306"/>
      <c r="D6" s="306"/>
      <c r="E6" s="306"/>
      <c r="F6" s="60"/>
      <c r="G6" s="310" t="s">
        <v>1413</v>
      </c>
      <c r="H6" s="311"/>
      <c r="I6" s="312"/>
      <c r="J6" s="261" t="s">
        <v>1393</v>
      </c>
      <c r="K6" s="261"/>
      <c r="L6" s="262" t="s">
        <v>1416</v>
      </c>
      <c r="M6" s="262"/>
      <c r="N6" s="262" t="s">
        <v>1395</v>
      </c>
      <c r="O6" s="262"/>
      <c r="P6" s="262"/>
      <c r="Q6" s="262"/>
      <c r="R6" s="262"/>
      <c r="S6" s="262" t="s">
        <v>1419</v>
      </c>
      <c r="T6" s="262"/>
      <c r="U6" s="261" t="s">
        <v>1394</v>
      </c>
      <c r="V6" s="261"/>
      <c r="W6" s="262" t="s">
        <v>1422</v>
      </c>
      <c r="X6" s="262"/>
      <c r="Y6" s="263"/>
      <c r="Z6" s="65"/>
      <c r="AA6" s="60"/>
      <c r="AB6" s="60"/>
      <c r="AC6" s="60"/>
    </row>
    <row r="7" spans="1:29" ht="21" customHeight="1" thickBot="1">
      <c r="A7" s="66"/>
      <c r="B7" s="67" t="s">
        <v>582</v>
      </c>
      <c r="C7" s="67" t="s">
        <v>583</v>
      </c>
      <c r="D7" s="67" t="s">
        <v>584</v>
      </c>
      <c r="E7" s="68" t="s">
        <v>585</v>
      </c>
      <c r="G7" s="251">
        <f>B12</f>
        <v>0</v>
      </c>
      <c r="H7" s="252"/>
      <c r="I7" s="253"/>
      <c r="J7" s="280" t="str">
        <f>B13</f>
        <v>なし</v>
      </c>
      <c r="K7" s="281"/>
      <c r="L7" s="280" t="str">
        <f>B14</f>
        <v>なし</v>
      </c>
      <c r="M7" s="281"/>
      <c r="N7" s="284">
        <f>B11</f>
        <v>0</v>
      </c>
      <c r="O7" s="285"/>
      <c r="P7" s="285"/>
      <c r="Q7" s="285"/>
      <c r="R7" s="286"/>
      <c r="S7" s="280" t="str">
        <f>B15</f>
        <v>なし</v>
      </c>
      <c r="T7" s="281"/>
      <c r="U7" s="267" t="str">
        <f>B16</f>
        <v>なし</v>
      </c>
      <c r="V7" s="268"/>
      <c r="W7" s="257">
        <f>B17</f>
        <v>0</v>
      </c>
      <c r="X7" s="252"/>
      <c r="Y7" s="258"/>
      <c r="Z7" s="69"/>
    </row>
    <row r="8" spans="1:29" ht="21" customHeight="1" thickBot="1">
      <c r="A8" s="70" t="s">
        <v>1426</v>
      </c>
      <c r="B8" s="236"/>
      <c r="C8" s="52"/>
      <c r="D8" s="52"/>
      <c r="E8" s="53"/>
      <c r="F8" s="71"/>
      <c r="G8" s="254"/>
      <c r="H8" s="255"/>
      <c r="I8" s="256"/>
      <c r="J8" s="282"/>
      <c r="K8" s="283"/>
      <c r="L8" s="280"/>
      <c r="M8" s="281"/>
      <c r="N8" s="271" t="str">
        <f>B10</f>
        <v>指定なし</v>
      </c>
      <c r="O8" s="272"/>
      <c r="P8" s="272"/>
      <c r="Q8" s="272"/>
      <c r="R8" s="273"/>
      <c r="S8" s="280"/>
      <c r="T8" s="281"/>
      <c r="U8" s="269"/>
      <c r="V8" s="270"/>
      <c r="W8" s="259"/>
      <c r="X8" s="255"/>
      <c r="Y8" s="260"/>
      <c r="Z8" s="72"/>
    </row>
    <row r="9" spans="1:29" ht="21" customHeight="1" thickBot="1">
      <c r="A9" s="73" t="s">
        <v>1399</v>
      </c>
      <c r="B9" s="48"/>
      <c r="C9" s="74"/>
      <c r="D9" s="74"/>
      <c r="E9" s="75"/>
      <c r="G9" s="274"/>
      <c r="H9" s="275"/>
      <c r="I9" s="275"/>
      <c r="J9" s="276"/>
      <c r="K9" s="277"/>
      <c r="L9" s="325">
        <f>C14</f>
        <v>0</v>
      </c>
      <c r="M9" s="326"/>
      <c r="N9" s="327"/>
      <c r="O9" s="327"/>
      <c r="P9" s="327"/>
      <c r="Q9" s="327"/>
      <c r="R9" s="327"/>
      <c r="S9" s="328">
        <f>C15</f>
        <v>0</v>
      </c>
      <c r="T9" s="329"/>
      <c r="U9" s="278"/>
      <c r="V9" s="279"/>
      <c r="W9" s="249"/>
      <c r="X9" s="249"/>
      <c r="Y9" s="250"/>
      <c r="Z9" s="222"/>
    </row>
    <row r="10" spans="1:29" ht="18" customHeight="1">
      <c r="A10" s="73" t="s">
        <v>1398</v>
      </c>
      <c r="B10" s="48" t="s">
        <v>12</v>
      </c>
      <c r="C10" s="76"/>
      <c r="D10" s="76"/>
      <c r="E10" s="77"/>
      <c r="G10" s="223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80"/>
    </row>
    <row r="11" spans="1:29" ht="18" customHeight="1">
      <c r="A11" s="73" t="s">
        <v>1397</v>
      </c>
      <c r="B11" s="235"/>
      <c r="C11" s="307" t="str">
        <f>IFERROR(VLOOKUP(B11,L61:O430,4,0),"")</f>
        <v/>
      </c>
      <c r="D11" s="307"/>
      <c r="E11" s="308"/>
      <c r="G11" s="223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Z11" s="80"/>
    </row>
    <row r="12" spans="1:29" ht="18" customHeight="1">
      <c r="A12" s="73" t="s">
        <v>1411</v>
      </c>
      <c r="B12" s="235"/>
      <c r="C12" s="76"/>
      <c r="D12" s="76"/>
      <c r="E12" s="77"/>
      <c r="G12" s="223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80"/>
    </row>
    <row r="13" spans="1:29" ht="18" customHeight="1" thickBot="1">
      <c r="A13" s="73" t="s">
        <v>1400</v>
      </c>
      <c r="B13" s="48" t="s">
        <v>1433</v>
      </c>
      <c r="C13" s="265"/>
      <c r="D13" s="265"/>
      <c r="E13" s="266"/>
      <c r="G13" s="223" t="s">
        <v>1383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Z13" s="80"/>
    </row>
    <row r="14" spans="1:29" ht="18" customHeight="1">
      <c r="A14" s="73" t="s">
        <v>1401</v>
      </c>
      <c r="B14" s="49" t="s">
        <v>1432</v>
      </c>
      <c r="C14" s="293"/>
      <c r="D14" s="294"/>
      <c r="E14" s="295"/>
      <c r="F14" s="221"/>
      <c r="G14" s="223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80"/>
    </row>
    <row r="15" spans="1:29" ht="18" customHeight="1" thickBot="1">
      <c r="A15" s="73" t="s">
        <v>1407</v>
      </c>
      <c r="B15" s="49" t="s">
        <v>1432</v>
      </c>
      <c r="C15" s="296"/>
      <c r="D15" s="297"/>
      <c r="E15" s="298"/>
      <c r="F15" s="221"/>
      <c r="G15" s="223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80"/>
    </row>
    <row r="16" spans="1:29" ht="18" customHeight="1" thickBot="1">
      <c r="A16" s="73" t="s">
        <v>1406</v>
      </c>
      <c r="B16" s="48" t="s">
        <v>1432</v>
      </c>
      <c r="C16" s="76"/>
      <c r="D16" s="76"/>
      <c r="E16" s="77"/>
      <c r="G16" s="223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</row>
    <row r="17" spans="1:41" ht="18" customHeight="1" thickTop="1">
      <c r="A17" s="73" t="s">
        <v>1412</v>
      </c>
      <c r="B17" s="235"/>
      <c r="C17" s="76"/>
      <c r="D17" s="76"/>
      <c r="E17" s="77"/>
      <c r="G17" s="223"/>
      <c r="H17" s="78"/>
      <c r="I17" s="244" t="s">
        <v>1403</v>
      </c>
      <c r="J17" s="242" t="s">
        <v>1402</v>
      </c>
      <c r="K17" s="299">
        <f>B18*1000</f>
        <v>1000</v>
      </c>
      <c r="L17" s="299"/>
      <c r="M17" s="299"/>
      <c r="N17" s="301" t="s">
        <v>6</v>
      </c>
      <c r="O17" s="239" t="s">
        <v>7</v>
      </c>
      <c r="P17" s="240"/>
      <c r="Q17" s="241"/>
      <c r="R17" s="242" t="s">
        <v>5</v>
      </c>
      <c r="S17" s="299">
        <f>B18</f>
        <v>1</v>
      </c>
      <c r="T17" s="299"/>
      <c r="U17" s="299"/>
      <c r="V17" s="301" t="s">
        <v>8</v>
      </c>
      <c r="W17" s="303"/>
      <c r="X17" s="78"/>
      <c r="Y17" s="79"/>
      <c r="Z17" s="80"/>
    </row>
    <row r="18" spans="1:41" ht="18" customHeight="1" thickBot="1">
      <c r="A18" s="73" t="s">
        <v>1427</v>
      </c>
      <c r="B18" s="235">
        <v>1</v>
      </c>
      <c r="C18" s="81"/>
      <c r="D18" s="81"/>
      <c r="E18" s="82"/>
      <c r="G18" s="223"/>
      <c r="H18" s="78"/>
      <c r="I18" s="244"/>
      <c r="J18" s="243"/>
      <c r="K18" s="300"/>
      <c r="L18" s="300"/>
      <c r="M18" s="300"/>
      <c r="N18" s="302"/>
      <c r="O18" s="239"/>
      <c r="P18" s="240"/>
      <c r="Q18" s="241"/>
      <c r="R18" s="243"/>
      <c r="S18" s="300"/>
      <c r="T18" s="300"/>
      <c r="U18" s="300"/>
      <c r="V18" s="302"/>
      <c r="W18" s="303"/>
      <c r="X18" s="78"/>
      <c r="Y18" s="79"/>
      <c r="Z18" s="80"/>
    </row>
    <row r="19" spans="1:41" ht="18" customHeight="1" thickTop="1">
      <c r="A19" s="73" t="s">
        <v>1405</v>
      </c>
      <c r="B19" s="50">
        <v>3</v>
      </c>
      <c r="C19" s="81"/>
      <c r="D19" s="81"/>
      <c r="E19" s="82"/>
      <c r="G19" s="223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80"/>
    </row>
    <row r="20" spans="1:41" ht="18" customHeight="1">
      <c r="A20" s="73" t="s">
        <v>1408</v>
      </c>
      <c r="B20" s="51"/>
      <c r="C20" s="81"/>
      <c r="D20" s="81"/>
      <c r="E20" s="82"/>
      <c r="G20" s="223"/>
      <c r="H20" s="78"/>
      <c r="I20" s="78"/>
      <c r="J20" s="83"/>
      <c r="K20" s="304" t="s">
        <v>1404</v>
      </c>
      <c r="L20" s="245" t="s">
        <v>9</v>
      </c>
      <c r="M20" s="245" t="s">
        <v>4</v>
      </c>
      <c r="N20" s="224" t="s">
        <v>716</v>
      </c>
      <c r="O20" s="219">
        <f>IF(B19="","",B19)</f>
        <v>3</v>
      </c>
      <c r="P20" s="225" t="s">
        <v>717</v>
      </c>
      <c r="Q20" s="226"/>
      <c r="R20" s="219" t="str">
        <f>IF(B20="","",B20)</f>
        <v/>
      </c>
      <c r="S20" s="227" t="s">
        <v>718</v>
      </c>
      <c r="T20" s="245" t="s">
        <v>719</v>
      </c>
      <c r="U20" s="78"/>
      <c r="V20" s="78"/>
      <c r="W20" s="78"/>
      <c r="X20" s="78"/>
      <c r="Y20" s="79"/>
      <c r="Z20" s="80"/>
    </row>
    <row r="21" spans="1:41" ht="18" customHeight="1">
      <c r="A21" s="73" t="s">
        <v>1409</v>
      </c>
      <c r="B21" s="50">
        <v>3</v>
      </c>
      <c r="C21" s="81"/>
      <c r="D21" s="81"/>
      <c r="E21" s="82"/>
      <c r="G21" s="223"/>
      <c r="H21" s="78"/>
      <c r="I21" s="78"/>
      <c r="J21" s="83"/>
      <c r="K21" s="304"/>
      <c r="L21" s="245"/>
      <c r="M21" s="245"/>
      <c r="N21" s="224" t="s">
        <v>720</v>
      </c>
      <c r="O21" s="220">
        <f>IF(B21="","",B21)</f>
        <v>3</v>
      </c>
      <c r="P21" s="228" t="s">
        <v>717</v>
      </c>
      <c r="Q21" s="229"/>
      <c r="R21" s="220" t="str">
        <f>IF(B22="","",B22)</f>
        <v/>
      </c>
      <c r="S21" s="227" t="s">
        <v>718</v>
      </c>
      <c r="T21" s="245"/>
      <c r="U21" s="230" t="s">
        <v>588</v>
      </c>
      <c r="V21" s="78"/>
      <c r="W21" s="78"/>
      <c r="X21" s="78"/>
      <c r="Y21" s="79"/>
      <c r="Z21" s="80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</row>
    <row r="22" spans="1:41" ht="18" customHeight="1" thickBot="1">
      <c r="A22" s="73" t="s">
        <v>1410</v>
      </c>
      <c r="B22" s="51"/>
      <c r="C22" s="81"/>
      <c r="D22" s="81"/>
      <c r="E22" s="82"/>
      <c r="G22" s="231"/>
      <c r="H22" s="232"/>
      <c r="I22" s="232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4"/>
      <c r="Z22" s="80"/>
    </row>
    <row r="23" spans="1:41" ht="9" customHeight="1">
      <c r="A23" s="214"/>
      <c r="B23" s="215"/>
      <c r="C23" s="216"/>
      <c r="D23" s="216"/>
      <c r="E23" s="216"/>
      <c r="G23" s="206"/>
      <c r="H23" s="207"/>
      <c r="I23" s="207"/>
      <c r="J23" s="207"/>
      <c r="K23" s="207"/>
      <c r="L23" s="208"/>
      <c r="M23" s="208"/>
      <c r="N23" s="209"/>
      <c r="O23" s="209"/>
      <c r="P23" s="209"/>
      <c r="Q23" s="209"/>
      <c r="R23" s="209"/>
      <c r="S23" s="210"/>
      <c r="T23" s="210"/>
      <c r="U23" s="210"/>
      <c r="V23" s="210"/>
      <c r="W23" s="210"/>
      <c r="X23" s="210"/>
      <c r="Y23" s="210"/>
      <c r="Z23" s="90"/>
    </row>
    <row r="24" spans="1:41" ht="18" customHeight="1">
      <c r="A24" s="217"/>
      <c r="B24" s="218"/>
      <c r="C24" s="218"/>
      <c r="D24" s="218"/>
      <c r="E24" s="218"/>
      <c r="G24" s="211"/>
      <c r="H24" s="206"/>
      <c r="I24" s="212"/>
      <c r="J24" s="212"/>
      <c r="K24" s="212"/>
      <c r="L24" s="212"/>
      <c r="M24" s="212"/>
      <c r="N24" s="213"/>
      <c r="O24" s="213"/>
      <c r="P24" s="213"/>
      <c r="Q24" s="213"/>
      <c r="R24" s="213"/>
      <c r="S24" s="206"/>
      <c r="T24" s="212"/>
      <c r="U24" s="212"/>
      <c r="V24" s="212"/>
      <c r="W24" s="212"/>
      <c r="X24" s="212"/>
      <c r="Y24" s="212"/>
      <c r="Z24" s="90"/>
    </row>
    <row r="25" spans="1:41" ht="18" customHeight="1">
      <c r="A25" s="91"/>
      <c r="B25" s="96"/>
      <c r="C25" s="96"/>
      <c r="D25" s="96"/>
      <c r="E25" s="96"/>
      <c r="G25" s="63"/>
      <c r="H25" s="97"/>
      <c r="I25" s="90"/>
      <c r="J25" s="90"/>
      <c r="K25" s="90"/>
      <c r="L25" s="87"/>
      <c r="M25" s="87"/>
      <c r="N25" s="63"/>
      <c r="O25" s="98"/>
      <c r="P25" s="99"/>
      <c r="Q25" s="87"/>
      <c r="R25" s="87"/>
      <c r="S25" s="63"/>
      <c r="T25" s="63"/>
      <c r="U25" s="87"/>
      <c r="V25" s="87"/>
      <c r="W25" s="100"/>
      <c r="X25" s="90"/>
      <c r="Y25" s="90"/>
      <c r="Z25" s="101"/>
    </row>
    <row r="26" spans="1:41" ht="9" customHeight="1">
      <c r="A26" s="91"/>
      <c r="B26" s="96"/>
      <c r="C26" s="96"/>
      <c r="D26" s="96"/>
      <c r="E26" s="96"/>
      <c r="G26" s="94"/>
      <c r="H26" s="97"/>
      <c r="I26" s="97"/>
      <c r="J26" s="97"/>
      <c r="K26" s="97"/>
      <c r="L26" s="87"/>
      <c r="M26" s="87"/>
      <c r="N26" s="63"/>
      <c r="O26" s="99"/>
      <c r="P26" s="99"/>
      <c r="Q26" s="87"/>
      <c r="R26" s="87"/>
      <c r="S26" s="63"/>
      <c r="T26" s="63"/>
      <c r="U26" s="87"/>
      <c r="V26" s="87"/>
      <c r="W26" s="100"/>
      <c r="X26" s="90"/>
      <c r="Y26" s="90"/>
      <c r="Z26" s="101"/>
    </row>
    <row r="27" spans="1:41" ht="15" customHeight="1">
      <c r="A27" s="91"/>
      <c r="B27" s="96"/>
      <c r="C27" s="96"/>
      <c r="D27" s="96"/>
      <c r="E27" s="96"/>
      <c r="G27" s="102"/>
      <c r="H27" s="103"/>
      <c r="I27" s="103"/>
      <c r="J27" s="103"/>
      <c r="K27" s="103"/>
      <c r="L27" s="103"/>
      <c r="M27" s="103"/>
      <c r="N27" s="88"/>
      <c r="O27" s="88"/>
      <c r="P27" s="88"/>
      <c r="Q27" s="88"/>
      <c r="R27" s="88"/>
      <c r="S27" s="89"/>
      <c r="T27" s="89"/>
      <c r="U27" s="89"/>
      <c r="V27" s="89"/>
      <c r="W27" s="89"/>
      <c r="X27" s="89"/>
      <c r="Y27" s="89"/>
      <c r="Z27" s="101"/>
    </row>
    <row r="28" spans="1:41" ht="9" customHeight="1">
      <c r="A28" s="91"/>
      <c r="B28" s="96"/>
      <c r="C28" s="96"/>
      <c r="D28" s="96"/>
      <c r="E28" s="96"/>
      <c r="G28" s="63"/>
      <c r="H28" s="103"/>
      <c r="I28" s="103"/>
      <c r="J28" s="103"/>
      <c r="K28" s="103"/>
      <c r="L28" s="103"/>
      <c r="M28" s="103"/>
      <c r="N28" s="88"/>
      <c r="O28" s="88"/>
      <c r="P28" s="88"/>
      <c r="Q28" s="88"/>
      <c r="R28" s="88"/>
      <c r="S28" s="89"/>
      <c r="T28" s="89"/>
      <c r="U28" s="89"/>
      <c r="V28" s="89"/>
      <c r="W28" s="89"/>
      <c r="X28" s="89"/>
      <c r="Y28" s="89"/>
      <c r="Z28" s="101"/>
    </row>
    <row r="29" spans="1:41" ht="9" customHeight="1">
      <c r="A29" s="91"/>
      <c r="B29" s="92"/>
      <c r="C29" s="92"/>
      <c r="D29" s="92"/>
      <c r="E29" s="92"/>
      <c r="G29" s="63"/>
      <c r="H29" s="103"/>
      <c r="I29" s="103"/>
      <c r="J29" s="103"/>
      <c r="K29" s="103"/>
      <c r="L29" s="103"/>
      <c r="M29" s="103"/>
      <c r="N29" s="88"/>
      <c r="O29" s="88"/>
      <c r="P29" s="88"/>
      <c r="Q29" s="88"/>
      <c r="R29" s="88"/>
      <c r="S29" s="89"/>
      <c r="T29" s="89"/>
      <c r="U29" s="89"/>
      <c r="V29" s="89"/>
      <c r="W29" s="89"/>
      <c r="X29" s="89"/>
      <c r="Y29" s="89"/>
      <c r="Z29" s="101"/>
    </row>
    <row r="30" spans="1:41" ht="9" customHeight="1">
      <c r="A30" s="91"/>
      <c r="B30" s="92"/>
      <c r="C30" s="92"/>
      <c r="D30" s="92"/>
      <c r="E30" s="92"/>
      <c r="F30" s="78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1"/>
    </row>
    <row r="31" spans="1:41" ht="9.9499999999999993" customHeight="1">
      <c r="A31" s="104"/>
      <c r="B31" s="105"/>
      <c r="C31" s="105"/>
      <c r="D31" s="105"/>
      <c r="E31" s="10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41" ht="9.9499999999999993" customHeight="1">
      <c r="A32" s="104"/>
      <c r="B32" s="105"/>
      <c r="C32" s="105"/>
      <c r="D32" s="105"/>
      <c r="E32" s="105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94"/>
      <c r="U32" s="94"/>
      <c r="V32" s="94"/>
      <c r="W32" s="94"/>
      <c r="X32" s="94"/>
      <c r="Y32" s="94"/>
      <c r="Z32" s="94"/>
    </row>
    <row r="33" spans="1:26" ht="9.9499999999999993" customHeight="1">
      <c r="G33" s="80"/>
      <c r="H33" s="80"/>
      <c r="I33" s="80"/>
      <c r="J33" s="85"/>
      <c r="K33" s="108"/>
      <c r="L33" s="108"/>
      <c r="M33" s="108"/>
      <c r="N33" s="85"/>
      <c r="O33" s="100"/>
      <c r="P33" s="100"/>
      <c r="Q33" s="100"/>
      <c r="R33" s="85"/>
      <c r="S33" s="108"/>
      <c r="T33" s="108"/>
      <c r="U33" s="108"/>
      <c r="V33" s="85"/>
      <c r="W33" s="80"/>
      <c r="X33" s="80"/>
      <c r="Y33" s="80"/>
      <c r="Z33" s="63"/>
    </row>
    <row r="34" spans="1:26" ht="9.9499999999999993" customHeight="1">
      <c r="A34" s="109"/>
      <c r="B34" s="110"/>
      <c r="C34" s="110"/>
      <c r="D34" s="110"/>
      <c r="E34" s="110"/>
      <c r="G34" s="80"/>
      <c r="H34" s="80"/>
      <c r="I34" s="80"/>
      <c r="J34" s="85"/>
      <c r="K34" s="108"/>
      <c r="L34" s="108"/>
      <c r="M34" s="108"/>
      <c r="N34" s="85"/>
      <c r="O34" s="100"/>
      <c r="P34" s="100"/>
      <c r="Q34" s="100"/>
      <c r="R34" s="85"/>
      <c r="S34" s="108"/>
      <c r="T34" s="108"/>
      <c r="U34" s="108"/>
      <c r="V34" s="85"/>
      <c r="W34" s="80"/>
      <c r="X34" s="80"/>
      <c r="Y34" s="80"/>
      <c r="Z34" s="111"/>
    </row>
    <row r="35" spans="1:26" ht="9.9499999999999993" customHeight="1">
      <c r="B35" s="112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111"/>
    </row>
    <row r="36" spans="1:26" ht="9.9499999999999993" customHeight="1">
      <c r="B36" s="112"/>
      <c r="G36" s="80"/>
      <c r="H36" s="80"/>
      <c r="I36" s="80"/>
      <c r="J36" s="83"/>
      <c r="K36" s="84"/>
      <c r="L36" s="113"/>
      <c r="M36" s="113"/>
      <c r="N36" s="114"/>
      <c r="O36" s="115"/>
      <c r="P36" s="116"/>
      <c r="Q36" s="94"/>
      <c r="R36" s="117"/>
      <c r="S36" s="118"/>
      <c r="T36" s="113"/>
      <c r="U36" s="80"/>
      <c r="V36" s="80"/>
      <c r="W36" s="80"/>
      <c r="X36" s="80"/>
      <c r="Y36" s="80"/>
      <c r="Z36" s="90"/>
    </row>
    <row r="37" spans="1:26" ht="9.9499999999999993" customHeight="1">
      <c r="B37" s="112"/>
      <c r="G37" s="80"/>
      <c r="H37" s="80"/>
      <c r="I37" s="80"/>
      <c r="J37" s="83"/>
      <c r="K37" s="84"/>
      <c r="L37" s="113"/>
      <c r="M37" s="113"/>
      <c r="N37" s="114"/>
      <c r="O37" s="115"/>
      <c r="P37" s="116"/>
      <c r="Q37" s="94"/>
      <c r="R37" s="117"/>
      <c r="S37" s="118"/>
      <c r="T37" s="113"/>
      <c r="U37" s="93"/>
      <c r="V37" s="80"/>
      <c r="W37" s="80"/>
      <c r="X37" s="80"/>
      <c r="Y37" s="80"/>
      <c r="Z37" s="90"/>
    </row>
    <row r="38" spans="1:26" ht="9.9499999999999993" customHeight="1">
      <c r="G38" s="80"/>
      <c r="H38" s="80"/>
      <c r="I38" s="80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0"/>
      <c r="Z38" s="90"/>
    </row>
    <row r="39" spans="1:26" ht="9.9499999999999993" customHeight="1">
      <c r="G39" s="93"/>
      <c r="H39" s="63"/>
      <c r="I39" s="94"/>
      <c r="J39" s="94"/>
      <c r="K39" s="94"/>
      <c r="L39" s="94"/>
      <c r="M39" s="94"/>
      <c r="N39" s="95"/>
      <c r="O39" s="95"/>
      <c r="P39" s="95"/>
      <c r="Q39" s="95"/>
      <c r="R39" s="95"/>
      <c r="S39" s="63"/>
      <c r="T39" s="94"/>
      <c r="U39" s="94"/>
      <c r="V39" s="94"/>
      <c r="W39" s="94"/>
      <c r="X39" s="94"/>
      <c r="Y39" s="94"/>
      <c r="Z39" s="90"/>
    </row>
    <row r="40" spans="1:26" ht="9.9499999999999993" customHeight="1">
      <c r="G40" s="63"/>
      <c r="H40" s="97"/>
      <c r="I40" s="90"/>
      <c r="J40" s="90"/>
      <c r="K40" s="90"/>
      <c r="L40" s="87"/>
      <c r="M40" s="87"/>
      <c r="N40" s="63"/>
      <c r="O40" s="87"/>
      <c r="P40" s="87"/>
      <c r="Q40" s="87"/>
      <c r="R40" s="87"/>
      <c r="S40" s="63"/>
      <c r="T40" s="63"/>
      <c r="U40" s="100"/>
      <c r="V40" s="87"/>
      <c r="W40" s="100"/>
      <c r="X40" s="90"/>
      <c r="Y40" s="90"/>
      <c r="Z40" s="119"/>
    </row>
    <row r="41" spans="1:26" ht="9.9499999999999993" customHeight="1">
      <c r="G41" s="94"/>
      <c r="H41" s="97"/>
      <c r="I41" s="97"/>
      <c r="J41" s="97"/>
      <c r="K41" s="97"/>
      <c r="L41" s="87"/>
      <c r="M41" s="87"/>
      <c r="N41" s="94"/>
      <c r="O41" s="87"/>
      <c r="P41" s="87"/>
      <c r="Q41" s="87"/>
      <c r="R41" s="87"/>
      <c r="S41" s="63"/>
      <c r="T41" s="63"/>
      <c r="U41" s="100"/>
      <c r="V41" s="87"/>
      <c r="W41" s="100"/>
      <c r="X41" s="90"/>
      <c r="Y41" s="90"/>
      <c r="Z41" s="94"/>
    </row>
    <row r="42" spans="1:26" ht="9.9499999999999993" customHeight="1">
      <c r="G42" s="63"/>
      <c r="H42" s="86"/>
      <c r="I42" s="86"/>
      <c r="J42" s="86"/>
      <c r="K42" s="86"/>
      <c r="L42" s="87"/>
      <c r="M42" s="87"/>
      <c r="N42" s="90"/>
      <c r="O42" s="90"/>
      <c r="P42" s="90"/>
      <c r="Q42" s="90"/>
      <c r="R42" s="90"/>
      <c r="S42" s="89"/>
      <c r="T42" s="89"/>
      <c r="U42" s="89"/>
      <c r="V42" s="89"/>
      <c r="W42" s="89"/>
      <c r="X42" s="89"/>
      <c r="Y42" s="89"/>
      <c r="Z42" s="120"/>
    </row>
    <row r="43" spans="1:26" ht="9.9499999999999993" customHeight="1">
      <c r="B43" s="121"/>
      <c r="G43" s="63"/>
      <c r="H43" s="86"/>
      <c r="I43" s="86"/>
      <c r="J43" s="86"/>
      <c r="K43" s="86"/>
      <c r="L43" s="87"/>
      <c r="M43" s="87"/>
      <c r="N43" s="88"/>
      <c r="O43" s="88"/>
      <c r="P43" s="88"/>
      <c r="Q43" s="88"/>
      <c r="R43" s="88"/>
      <c r="S43" s="89"/>
      <c r="T43" s="89"/>
      <c r="U43" s="89"/>
      <c r="V43" s="89"/>
      <c r="W43" s="89"/>
      <c r="X43" s="89"/>
      <c r="Y43" s="89"/>
      <c r="Z43" s="120"/>
    </row>
    <row r="44" spans="1:26" ht="9.9499999999999993" customHeight="1">
      <c r="B44" s="121"/>
      <c r="C44" s="121"/>
      <c r="G44" s="63"/>
      <c r="H44" s="90"/>
      <c r="I44" s="90"/>
      <c r="J44" s="90"/>
      <c r="K44" s="90"/>
      <c r="L44" s="90"/>
      <c r="M44" s="90"/>
      <c r="N44" s="88"/>
      <c r="O44" s="88"/>
      <c r="P44" s="88"/>
      <c r="Q44" s="88"/>
      <c r="R44" s="88"/>
      <c r="S44" s="89"/>
      <c r="T44" s="89"/>
      <c r="U44" s="89"/>
      <c r="V44" s="89"/>
      <c r="W44" s="89"/>
      <c r="X44" s="89"/>
      <c r="Y44" s="89"/>
      <c r="Z44" s="120"/>
    </row>
    <row r="45" spans="1:26" ht="9.9499999999999993" customHeight="1">
      <c r="G45" s="63"/>
      <c r="H45" s="103"/>
      <c r="I45" s="103"/>
      <c r="J45" s="103"/>
      <c r="K45" s="103"/>
      <c r="L45" s="103"/>
      <c r="M45" s="103"/>
      <c r="N45" s="88"/>
      <c r="O45" s="88"/>
      <c r="P45" s="88"/>
      <c r="Q45" s="88"/>
      <c r="R45" s="88"/>
      <c r="S45" s="89"/>
      <c r="T45" s="89"/>
      <c r="U45" s="89"/>
      <c r="V45" s="89"/>
      <c r="W45" s="89"/>
      <c r="X45" s="89"/>
      <c r="Y45" s="89"/>
      <c r="Z45" s="120"/>
    </row>
    <row r="46" spans="1:26" ht="9.9499999999999993" customHeight="1">
      <c r="G46" s="63"/>
      <c r="H46" s="103"/>
      <c r="I46" s="103"/>
      <c r="J46" s="103"/>
      <c r="K46" s="103"/>
      <c r="L46" s="103"/>
      <c r="M46" s="103"/>
      <c r="N46" s="88"/>
      <c r="O46" s="88"/>
      <c r="P46" s="88"/>
      <c r="Q46" s="88"/>
      <c r="R46" s="88"/>
      <c r="S46" s="89"/>
      <c r="T46" s="89"/>
      <c r="U46" s="89"/>
      <c r="V46" s="89"/>
      <c r="W46" s="89"/>
      <c r="X46" s="89"/>
      <c r="Y46" s="89"/>
      <c r="Z46" s="122"/>
    </row>
    <row r="47" spans="1:26" ht="9.9499999999999993" customHeight="1">
      <c r="G47" s="63"/>
      <c r="H47" s="103"/>
      <c r="I47" s="103"/>
      <c r="J47" s="103"/>
      <c r="K47" s="103"/>
      <c r="L47" s="103"/>
      <c r="M47" s="103"/>
      <c r="N47" s="88"/>
      <c r="O47" s="88"/>
      <c r="P47" s="88"/>
      <c r="Q47" s="88"/>
      <c r="R47" s="88"/>
      <c r="S47" s="89"/>
      <c r="T47" s="89"/>
      <c r="U47" s="89"/>
      <c r="V47" s="89"/>
      <c r="W47" s="89"/>
      <c r="X47" s="89"/>
      <c r="Y47" s="89"/>
      <c r="Z47" s="122"/>
    </row>
    <row r="48" spans="1:26" ht="9.9499999999999993" customHeight="1">
      <c r="G48" s="123"/>
      <c r="H48" s="123"/>
      <c r="I48" s="124"/>
      <c r="J48" s="124"/>
      <c r="K48" s="124"/>
      <c r="L48" s="124"/>
      <c r="M48" s="125"/>
      <c r="N48" s="86"/>
      <c r="O48" s="126"/>
      <c r="P48" s="126"/>
      <c r="Q48" s="126"/>
      <c r="R48" s="127"/>
      <c r="S48" s="123"/>
      <c r="T48" s="123"/>
      <c r="U48" s="122"/>
      <c r="V48" s="122"/>
      <c r="W48" s="122"/>
      <c r="X48" s="122"/>
      <c r="Y48" s="122"/>
      <c r="Z48" s="122"/>
    </row>
    <row r="49" spans="1:27" ht="9.9499999999999993" customHeight="1">
      <c r="G49" s="123"/>
      <c r="H49" s="123"/>
      <c r="I49" s="128"/>
      <c r="J49" s="128"/>
      <c r="K49" s="128"/>
      <c r="L49" s="128"/>
      <c r="M49" s="125"/>
      <c r="N49" s="86"/>
      <c r="O49" s="126"/>
      <c r="P49" s="126"/>
      <c r="Q49" s="126"/>
      <c r="R49" s="127"/>
      <c r="S49" s="123"/>
      <c r="T49" s="123"/>
      <c r="U49" s="122"/>
      <c r="V49" s="122"/>
      <c r="W49" s="122"/>
      <c r="X49" s="122"/>
      <c r="Y49" s="122"/>
      <c r="Z49" s="122"/>
    </row>
    <row r="50" spans="1:27" ht="9.9499999999999993" customHeight="1">
      <c r="G50" s="123"/>
      <c r="H50" s="123"/>
      <c r="I50" s="95"/>
      <c r="J50" s="95"/>
      <c r="K50" s="95"/>
      <c r="L50" s="95"/>
      <c r="M50" s="94"/>
      <c r="N50" s="94"/>
      <c r="O50" s="94"/>
      <c r="P50" s="94"/>
      <c r="Q50" s="94"/>
      <c r="R50" s="123"/>
      <c r="S50" s="123"/>
      <c r="T50" s="123"/>
      <c r="U50" s="123"/>
      <c r="V50" s="123"/>
      <c r="W50" s="123"/>
      <c r="X50" s="86"/>
      <c r="Y50" s="123"/>
      <c r="Z50" s="123"/>
    </row>
    <row r="51" spans="1:27" ht="9.9499999999999993" customHeight="1">
      <c r="G51" s="123"/>
      <c r="H51" s="123"/>
      <c r="I51" s="95"/>
      <c r="J51" s="95"/>
      <c r="K51" s="95"/>
      <c r="L51" s="95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7" ht="9.9499999999999993" customHeight="1">
      <c r="G52" s="86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94"/>
      <c r="S52" s="94"/>
      <c r="T52" s="94"/>
      <c r="U52" s="94"/>
      <c r="V52" s="94"/>
      <c r="W52" s="94"/>
      <c r="X52" s="94"/>
      <c r="Y52" s="94"/>
      <c r="Z52" s="94"/>
    </row>
    <row r="53" spans="1:27" ht="9.9499999999999993" customHeight="1">
      <c r="G53" s="123"/>
      <c r="H53" s="123"/>
      <c r="I53" s="123"/>
      <c r="J53" s="94"/>
      <c r="K53" s="123"/>
      <c r="L53" s="123"/>
      <c r="M53" s="123"/>
      <c r="N53" s="123"/>
      <c r="O53" s="123"/>
      <c r="P53" s="123"/>
      <c r="Q53" s="123"/>
      <c r="R53" s="94"/>
      <c r="S53" s="94"/>
      <c r="T53" s="94"/>
      <c r="U53" s="94"/>
      <c r="V53" s="94"/>
      <c r="W53" s="94"/>
      <c r="X53" s="94"/>
      <c r="Y53" s="94"/>
      <c r="Z53" s="94"/>
    </row>
    <row r="54" spans="1:27" ht="9.9499999999999993" customHeight="1">
      <c r="G54" s="123"/>
      <c r="H54" s="123"/>
      <c r="I54" s="123"/>
      <c r="J54" s="94"/>
      <c r="K54" s="123"/>
      <c r="L54" s="123"/>
      <c r="M54" s="123"/>
      <c r="N54" s="123"/>
      <c r="O54" s="123"/>
      <c r="P54" s="123"/>
      <c r="Q54" s="123"/>
      <c r="R54" s="94"/>
      <c r="S54" s="94"/>
      <c r="T54" s="94"/>
      <c r="U54" s="94"/>
      <c r="V54" s="94"/>
      <c r="W54" s="94"/>
      <c r="X54" s="94"/>
      <c r="Y54" s="94"/>
      <c r="Z54" s="94"/>
    </row>
    <row r="55" spans="1:27" ht="9.75" customHeight="1">
      <c r="G55" s="123"/>
      <c r="H55" s="123"/>
      <c r="I55" s="123"/>
      <c r="J55" s="94"/>
      <c r="K55" s="123"/>
      <c r="L55" s="123"/>
      <c r="M55" s="123"/>
      <c r="N55" s="123"/>
      <c r="O55" s="123"/>
      <c r="P55" s="123"/>
      <c r="Q55" s="123"/>
      <c r="R55" s="94"/>
      <c r="S55" s="94"/>
      <c r="T55" s="94"/>
      <c r="U55" s="94"/>
      <c r="V55" s="94"/>
      <c r="W55" s="94"/>
      <c r="X55" s="94"/>
      <c r="Y55" s="94"/>
      <c r="Z55" s="94"/>
    </row>
    <row r="56" spans="1:27" ht="9.75" customHeight="1">
      <c r="G56" s="129"/>
      <c r="H56" s="129"/>
      <c r="I56" s="129"/>
      <c r="J56" s="129"/>
      <c r="K56" s="129"/>
      <c r="L56" s="129"/>
      <c r="M56" s="129"/>
      <c r="N56" s="129"/>
      <c r="O56" s="78"/>
      <c r="P56" s="78"/>
      <c r="Q56" s="78"/>
      <c r="R56" s="78"/>
      <c r="S56" s="78"/>
      <c r="T56" s="78"/>
      <c r="U56" s="78"/>
      <c r="V56" s="292"/>
      <c r="W56" s="292"/>
      <c r="X56" s="292"/>
      <c r="Y56" s="292"/>
      <c r="Z56" s="130"/>
    </row>
    <row r="57" spans="1:27" ht="9.9499999999999993" customHeight="1"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80"/>
    </row>
    <row r="58" spans="1:27" ht="9.9499999999999993" hidden="1" customHeight="1">
      <c r="A58" s="131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80"/>
    </row>
    <row r="59" spans="1:27" ht="9.9499999999999993" hidden="1" customHeight="1" thickBot="1">
      <c r="A59" s="132"/>
      <c r="B59" s="132"/>
      <c r="C59" s="132"/>
      <c r="D59" s="132"/>
      <c r="E59" s="132"/>
      <c r="F59" s="132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2"/>
      <c r="X59" s="132"/>
      <c r="Y59" s="132"/>
      <c r="Z59" s="132"/>
      <c r="AA59" s="132"/>
    </row>
    <row r="60" spans="1:27" hidden="1">
      <c r="A60" s="134"/>
      <c r="B60" s="135"/>
      <c r="C60" s="135"/>
      <c r="D60" s="135"/>
      <c r="E60" s="135"/>
      <c r="F60" s="135"/>
      <c r="G60" s="136"/>
      <c r="H60" s="137"/>
      <c r="I60" s="137"/>
      <c r="J60" s="137"/>
      <c r="K60" s="138"/>
      <c r="L60" s="139"/>
      <c r="M60" s="140"/>
      <c r="N60" s="141"/>
      <c r="O60" s="140"/>
      <c r="P60" s="140"/>
      <c r="Q60" s="140"/>
      <c r="R60" s="137"/>
      <c r="S60" s="138"/>
      <c r="T60" s="137" t="s">
        <v>12</v>
      </c>
      <c r="U60" s="137"/>
      <c r="V60" s="138"/>
      <c r="W60" s="142"/>
      <c r="X60" s="135"/>
      <c r="Y60" s="135"/>
      <c r="Z60" s="135"/>
      <c r="AA60" s="135"/>
    </row>
    <row r="61" spans="1:27" hidden="1">
      <c r="A61" s="134"/>
      <c r="B61" s="135"/>
      <c r="C61" s="135"/>
      <c r="D61" s="135"/>
      <c r="E61" s="135"/>
      <c r="F61" s="135"/>
      <c r="G61" s="136" t="s">
        <v>13</v>
      </c>
      <c r="H61" s="137"/>
      <c r="I61" s="143"/>
      <c r="J61" s="137"/>
      <c r="K61" s="141"/>
      <c r="L61" s="139" t="s">
        <v>13</v>
      </c>
      <c r="M61" s="140"/>
      <c r="N61" s="141"/>
      <c r="O61" s="140"/>
      <c r="P61" s="140"/>
      <c r="Q61" s="140"/>
      <c r="R61" s="144"/>
      <c r="S61" s="145"/>
      <c r="T61" s="136" t="s">
        <v>699</v>
      </c>
      <c r="U61" s="137"/>
      <c r="V61" s="138"/>
      <c r="W61" s="142"/>
      <c r="X61" s="135"/>
      <c r="Y61" s="135"/>
      <c r="Z61" s="135"/>
      <c r="AA61" s="135"/>
    </row>
    <row r="62" spans="1:27" hidden="1">
      <c r="A62" s="134"/>
      <c r="B62" s="135"/>
      <c r="C62" s="135"/>
      <c r="D62" s="135"/>
      <c r="E62" s="135"/>
      <c r="F62" s="135"/>
      <c r="G62" s="146" t="s">
        <v>586</v>
      </c>
      <c r="H62" s="147"/>
      <c r="I62" s="147"/>
      <c r="J62" s="147"/>
      <c r="K62" s="148"/>
      <c r="L62" s="139" t="s">
        <v>68</v>
      </c>
      <c r="M62" s="140"/>
      <c r="N62" s="141"/>
      <c r="O62" s="140"/>
      <c r="P62" s="140"/>
      <c r="Q62" s="140"/>
      <c r="R62" s="144"/>
      <c r="S62" s="145"/>
      <c r="T62" s="136" t="s">
        <v>26</v>
      </c>
      <c r="U62" s="137"/>
      <c r="V62" s="138"/>
      <c r="W62" s="149"/>
      <c r="X62" s="132"/>
      <c r="Y62" s="135"/>
      <c r="Z62" s="135"/>
      <c r="AA62" s="135"/>
    </row>
    <row r="63" spans="1:27" hidden="1">
      <c r="A63" s="134"/>
      <c r="B63" s="135"/>
      <c r="C63" s="135"/>
      <c r="D63" s="135"/>
      <c r="E63" s="135"/>
      <c r="F63" s="135"/>
      <c r="G63" s="146" t="s">
        <v>587</v>
      </c>
      <c r="H63" s="137"/>
      <c r="I63" s="143"/>
      <c r="J63" s="137"/>
      <c r="K63" s="141"/>
      <c r="L63" s="139" t="s">
        <v>51</v>
      </c>
      <c r="M63" s="140"/>
      <c r="N63" s="140"/>
      <c r="O63" s="139"/>
      <c r="P63" s="140"/>
      <c r="Q63" s="140"/>
      <c r="R63" s="144"/>
      <c r="S63" s="145"/>
      <c r="T63" s="137" t="s">
        <v>1380</v>
      </c>
      <c r="U63" s="137"/>
      <c r="V63" s="138"/>
      <c r="W63" s="149"/>
      <c r="X63" s="132"/>
      <c r="Y63" s="135"/>
      <c r="Z63" s="135"/>
      <c r="AA63" s="135"/>
    </row>
    <row r="64" spans="1:27" hidden="1">
      <c r="A64" s="134"/>
      <c r="B64" s="135"/>
      <c r="C64" s="135"/>
      <c r="D64" s="135"/>
      <c r="E64" s="135"/>
      <c r="F64" s="135"/>
      <c r="G64" s="146" t="str">
        <f>IFERROR(VLOOKUP(N$7,Sheet1!$A$2:$BK$350,ROW(G3),FALSE),"")</f>
        <v/>
      </c>
      <c r="H64" s="137"/>
      <c r="I64" s="143"/>
      <c r="J64" s="137"/>
      <c r="K64" s="141"/>
      <c r="L64" s="139" t="s">
        <v>95</v>
      </c>
      <c r="M64" s="140"/>
      <c r="N64" s="140"/>
      <c r="O64" s="139"/>
      <c r="P64" s="140"/>
      <c r="Q64" s="140"/>
      <c r="R64" s="144"/>
      <c r="S64" s="145"/>
      <c r="T64" s="137" t="s">
        <v>1382</v>
      </c>
      <c r="U64" s="137"/>
      <c r="V64" s="138"/>
      <c r="W64" s="149"/>
      <c r="X64" s="132"/>
      <c r="Y64" s="135"/>
      <c r="Z64" s="135"/>
      <c r="AA64" s="135"/>
    </row>
    <row r="65" spans="1:27" hidden="1">
      <c r="A65" s="134"/>
      <c r="B65" s="135"/>
      <c r="C65" s="135"/>
      <c r="D65" s="135"/>
      <c r="E65" s="150"/>
      <c r="F65" s="135"/>
      <c r="G65" s="146" t="str">
        <f>IFERROR(VLOOKUP(N$7,Sheet1!$A$2:$BK$350,ROW(G4),FALSE),"")</f>
        <v/>
      </c>
      <c r="H65" s="137"/>
      <c r="I65" s="143"/>
      <c r="J65" s="137"/>
      <c r="K65" s="141"/>
      <c r="L65" s="139" t="s">
        <v>352</v>
      </c>
      <c r="M65" s="140"/>
      <c r="N65" s="140"/>
      <c r="O65" s="139"/>
      <c r="P65" s="140"/>
      <c r="Q65" s="140"/>
      <c r="R65" s="144"/>
      <c r="S65" s="145"/>
      <c r="T65" s="137" t="s">
        <v>1381</v>
      </c>
      <c r="U65" s="137"/>
      <c r="V65" s="138"/>
      <c r="W65" s="149"/>
      <c r="X65" s="132"/>
      <c r="Y65" s="135"/>
      <c r="Z65" s="135"/>
      <c r="AA65" s="135"/>
    </row>
    <row r="66" spans="1:27" ht="14.25" hidden="1" thickBot="1">
      <c r="A66" s="134"/>
      <c r="B66" s="135"/>
      <c r="C66" s="135"/>
      <c r="D66" s="135"/>
      <c r="E66" s="150"/>
      <c r="F66" s="135"/>
      <c r="G66" s="146" t="str">
        <f>IFERROR(VLOOKUP(N$7,Sheet1!$A$2:$BK$350,ROW(G5),FALSE),"")</f>
        <v/>
      </c>
      <c r="H66" s="137"/>
      <c r="I66" s="143"/>
      <c r="J66" s="137"/>
      <c r="K66" s="141"/>
      <c r="L66" s="139" t="s">
        <v>461</v>
      </c>
      <c r="M66" s="140"/>
      <c r="N66" s="140"/>
      <c r="O66" s="139"/>
      <c r="P66" s="140"/>
      <c r="Q66" s="140"/>
      <c r="R66" s="144"/>
      <c r="S66" s="145"/>
      <c r="T66" s="137" t="s">
        <v>3</v>
      </c>
      <c r="U66" s="151"/>
      <c r="V66" s="152"/>
      <c r="W66" s="153"/>
      <c r="X66" s="154"/>
      <c r="Y66" s="135"/>
      <c r="Z66" s="135"/>
      <c r="AA66" s="135"/>
    </row>
    <row r="67" spans="1:27" hidden="1">
      <c r="A67" s="132"/>
      <c r="B67" s="132"/>
      <c r="C67" s="132"/>
      <c r="D67" s="132"/>
      <c r="E67" s="132"/>
      <c r="F67" s="132"/>
      <c r="G67" s="146" t="str">
        <f>IFERROR(VLOOKUP(N$7,Sheet1!$A$2:$BK$350,ROW(G6),FALSE),"")</f>
        <v/>
      </c>
      <c r="H67" s="137"/>
      <c r="I67" s="143"/>
      <c r="J67" s="137"/>
      <c r="K67" s="141"/>
      <c r="L67" s="139" t="s">
        <v>69</v>
      </c>
      <c r="M67" s="140"/>
      <c r="N67" s="140"/>
      <c r="O67" s="139"/>
      <c r="P67" s="140"/>
      <c r="Q67" s="140"/>
      <c r="R67" s="144"/>
      <c r="S67" s="145"/>
      <c r="T67" s="287" t="s">
        <v>22</v>
      </c>
      <c r="U67" s="287"/>
      <c r="V67" s="288"/>
      <c r="W67" s="153"/>
      <c r="X67" s="154"/>
      <c r="Y67" s="154"/>
      <c r="Z67" s="154"/>
      <c r="AA67" s="132"/>
    </row>
    <row r="68" spans="1:27" ht="14.25" hidden="1" thickBot="1">
      <c r="A68" s="134"/>
      <c r="B68" s="135"/>
      <c r="C68" s="155"/>
      <c r="D68" s="155"/>
      <c r="E68" s="155"/>
      <c r="F68" s="155"/>
      <c r="G68" s="146" t="str">
        <f>IFERROR(VLOOKUP(N$7,Sheet1!$A$2:$BK$350,ROW(G7),FALSE),"")</f>
        <v/>
      </c>
      <c r="H68" s="137"/>
      <c r="I68" s="143"/>
      <c r="J68" s="137"/>
      <c r="K68" s="141"/>
      <c r="L68" s="139" t="s">
        <v>96</v>
      </c>
      <c r="M68" s="140"/>
      <c r="N68" s="140"/>
      <c r="O68" s="139"/>
      <c r="P68" s="140"/>
      <c r="Q68" s="140"/>
      <c r="R68" s="144"/>
      <c r="S68" s="145"/>
      <c r="T68" s="137"/>
      <c r="U68" s="137"/>
      <c r="V68" s="138"/>
      <c r="W68" s="156"/>
      <c r="X68" s="157"/>
      <c r="Y68" s="158"/>
      <c r="Z68" s="156"/>
      <c r="AA68" s="137"/>
    </row>
    <row r="69" spans="1:27" ht="14.25" hidden="1" thickTop="1">
      <c r="A69" s="134"/>
      <c r="B69" s="159"/>
      <c r="C69" s="160" t="s">
        <v>14</v>
      </c>
      <c r="D69" s="161"/>
      <c r="E69" s="160" t="s">
        <v>581</v>
      </c>
      <c r="F69" s="162"/>
      <c r="G69" s="146" t="str">
        <f>IFERROR(VLOOKUP(N$7,Sheet1!$A$2:$BK$350,ROW(G8),FALSE),"")</f>
        <v/>
      </c>
      <c r="H69" s="137"/>
      <c r="I69" s="143"/>
      <c r="J69" s="137"/>
      <c r="K69" s="141"/>
      <c r="L69" s="139" t="s">
        <v>307</v>
      </c>
      <c r="M69" s="140"/>
      <c r="N69" s="140"/>
      <c r="O69" s="139"/>
      <c r="P69" s="140"/>
      <c r="Q69" s="140"/>
      <c r="R69" s="144"/>
      <c r="S69" s="145"/>
      <c r="T69" s="143" t="str">
        <f>IFERROR(VLOOKUP(N$8,Sheet1!$A$2:$FF$304,ROW(G3),FALSE),"")</f>
        <v>ｾﾐﾌﾚｷ085（ｼﾞｬｹｯﾄ無）</v>
      </c>
      <c r="U69" s="137"/>
      <c r="V69" s="138"/>
      <c r="W69" s="136"/>
      <c r="X69" s="137"/>
      <c r="Y69" s="137"/>
      <c r="Z69" s="135"/>
      <c r="AA69" s="137"/>
    </row>
    <row r="70" spans="1:27" hidden="1">
      <c r="A70" s="134"/>
      <c r="B70" s="159"/>
      <c r="C70" s="136" t="s">
        <v>24</v>
      </c>
      <c r="D70" s="138"/>
      <c r="E70" s="136" t="s">
        <v>1</v>
      </c>
      <c r="F70" s="137"/>
      <c r="G70" s="146" t="str">
        <f>IFERROR(VLOOKUP(N$7,Sheet1!$A$2:$BK$350,ROW(G9),FALSE),"")</f>
        <v/>
      </c>
      <c r="H70" s="137"/>
      <c r="I70" s="143"/>
      <c r="J70" s="137"/>
      <c r="K70" s="141"/>
      <c r="L70" s="139" t="s">
        <v>50</v>
      </c>
      <c r="M70" s="140"/>
      <c r="N70" s="140"/>
      <c r="O70" s="139"/>
      <c r="P70" s="140"/>
      <c r="Q70" s="140"/>
      <c r="R70" s="144"/>
      <c r="S70" s="145"/>
      <c r="T70" s="143" t="str">
        <f>IFERROR(VLOOKUP(N$8,Sheet1!$A$2:$FF$304,ROW(G4),FALSE),"")</f>
        <v>ｾﾐﾌﾚｷ141（ｼﾞｬｹｯﾄ付）</v>
      </c>
      <c r="U70" s="137"/>
      <c r="V70" s="138"/>
      <c r="W70" s="136"/>
      <c r="X70" s="137"/>
      <c r="Y70" s="137"/>
      <c r="Z70" s="135"/>
      <c r="AA70" s="137"/>
    </row>
    <row r="71" spans="1:27" hidden="1">
      <c r="A71" s="134"/>
      <c r="B71" s="159"/>
      <c r="C71" s="136"/>
      <c r="D71" s="138"/>
      <c r="E71" s="136" t="s">
        <v>2</v>
      </c>
      <c r="F71" s="137"/>
      <c r="G71" s="146" t="str">
        <f>IFERROR(VLOOKUP(N$7,Sheet1!$A$2:$BK$350,ROW(G10),FALSE),"")</f>
        <v/>
      </c>
      <c r="H71" s="137"/>
      <c r="I71" s="143"/>
      <c r="J71" s="137"/>
      <c r="K71" s="141"/>
      <c r="L71" s="139" t="s">
        <v>117</v>
      </c>
      <c r="M71" s="140"/>
      <c r="N71" s="140"/>
      <c r="O71" s="139"/>
      <c r="P71" s="140"/>
      <c r="Q71" s="140"/>
      <c r="R71" s="144"/>
      <c r="S71" s="145"/>
      <c r="T71" s="143" t="str">
        <f>IFERROR(VLOOKUP(N$8,Sheet1!$A$2:$FF$304,ROW(G5),FALSE),"")</f>
        <v>ｾﾐﾌﾚｷ141（ｼﾞｬｹｯﾄ無）</v>
      </c>
      <c r="U71" s="137"/>
      <c r="V71" s="138"/>
      <c r="W71" s="136"/>
      <c r="X71" s="137"/>
      <c r="Y71" s="137"/>
      <c r="Z71" s="135"/>
      <c r="AA71" s="137"/>
    </row>
    <row r="72" spans="1:27" hidden="1">
      <c r="A72" s="134"/>
      <c r="B72" s="159"/>
      <c r="C72" s="136" t="s">
        <v>25</v>
      </c>
      <c r="D72" s="138"/>
      <c r="E72" s="136" t="s">
        <v>1385</v>
      </c>
      <c r="F72" s="137"/>
      <c r="G72" s="146" t="str">
        <f>IFERROR(VLOOKUP(N$7,Sheet1!$A$2:$BK$350,ROW(G11),FALSE),"")</f>
        <v/>
      </c>
      <c r="H72" s="137"/>
      <c r="I72" s="137"/>
      <c r="J72" s="137"/>
      <c r="K72" s="141"/>
      <c r="L72" s="139" t="s">
        <v>190</v>
      </c>
      <c r="M72" s="140"/>
      <c r="N72" s="140"/>
      <c r="O72" s="139"/>
      <c r="P72" s="140"/>
      <c r="Q72" s="140"/>
      <c r="R72" s="144"/>
      <c r="S72" s="145"/>
      <c r="T72" s="143" t="str">
        <f>IFERROR(VLOOKUP(N$8,Sheet1!$A$2:$FF$304,ROW(G6),FALSE),"")</f>
        <v>ｾﾐﾘｼﾞｯﾄ085（ﾒｯｷ有）</v>
      </c>
      <c r="U72" s="137"/>
      <c r="V72" s="138"/>
      <c r="W72" s="136"/>
      <c r="X72" s="137"/>
      <c r="Y72" s="137"/>
      <c r="Z72" s="135"/>
      <c r="AA72" s="137"/>
    </row>
    <row r="73" spans="1:27" ht="14.25" hidden="1" thickBot="1">
      <c r="A73" s="134"/>
      <c r="B73" s="159"/>
      <c r="C73" s="163"/>
      <c r="D73" s="152"/>
      <c r="E73" s="163" t="s">
        <v>3</v>
      </c>
      <c r="F73" s="151"/>
      <c r="G73" s="146" t="str">
        <f>IFERROR(VLOOKUP(N$7,Sheet1!$A$2:$BK$350,ROW(G12),FALSE),"")</f>
        <v/>
      </c>
      <c r="H73" s="137"/>
      <c r="I73" s="137"/>
      <c r="J73" s="137"/>
      <c r="K73" s="141"/>
      <c r="L73" s="139" t="s">
        <v>295</v>
      </c>
      <c r="M73" s="140"/>
      <c r="N73" s="140"/>
      <c r="O73" s="139"/>
      <c r="P73" s="140"/>
      <c r="Q73" s="140"/>
      <c r="R73" s="144"/>
      <c r="S73" s="145"/>
      <c r="T73" s="143" t="str">
        <f>IFERROR(VLOOKUP(N$8,Sheet1!$A$2:$FF$304,ROW(G7),FALSE),"")</f>
        <v>ｾﾐﾘｼﾞｯﾄ085（ﾒｯｷ無）</v>
      </c>
      <c r="U73" s="137"/>
      <c r="V73" s="138"/>
      <c r="W73" s="136"/>
      <c r="X73" s="137"/>
      <c r="Y73" s="137"/>
      <c r="Z73" s="135"/>
      <c r="AA73" s="137"/>
    </row>
    <row r="74" spans="1:27" hidden="1">
      <c r="A74" s="132"/>
      <c r="B74" s="132"/>
      <c r="C74" s="164"/>
      <c r="D74" s="164"/>
      <c r="E74" s="137"/>
      <c r="F74" s="165"/>
      <c r="G74" s="146" t="str">
        <f>IFERROR(VLOOKUP(N$7,Sheet1!$A$2:$BK$350,ROW(G13),FALSE),"")</f>
        <v/>
      </c>
      <c r="H74" s="137"/>
      <c r="I74" s="137"/>
      <c r="J74" s="137"/>
      <c r="K74" s="141"/>
      <c r="L74" s="139" t="s">
        <v>243</v>
      </c>
      <c r="M74" s="140"/>
      <c r="N74" s="140"/>
      <c r="O74" s="139"/>
      <c r="P74" s="140"/>
      <c r="Q74" s="140"/>
      <c r="R74" s="144"/>
      <c r="S74" s="145"/>
      <c r="T74" s="143" t="str">
        <f>IFERROR(VLOOKUP(N$8,Sheet1!$A$2:$FF$304,ROW(G8),FALSE),"")</f>
        <v>ｾﾐﾘｼﾞｯﾄ141（ﾒｯｷ有）</v>
      </c>
      <c r="U74" s="137"/>
      <c r="V74" s="138"/>
      <c r="W74" s="136"/>
      <c r="X74" s="137"/>
      <c r="Y74" s="137"/>
      <c r="Z74" s="135"/>
      <c r="AA74" s="165"/>
    </row>
    <row r="75" spans="1:27" hidden="1">
      <c r="A75" s="166"/>
      <c r="B75" s="167"/>
      <c r="C75" s="137"/>
      <c r="D75" s="137"/>
      <c r="E75" s="165"/>
      <c r="F75" s="165"/>
      <c r="G75" s="146" t="str">
        <f>IFERROR(VLOOKUP(N$7,Sheet1!$A$2:$BK$350,ROW(G14),FALSE),"")</f>
        <v/>
      </c>
      <c r="H75" s="137"/>
      <c r="I75" s="137"/>
      <c r="J75" s="137"/>
      <c r="K75" s="141"/>
      <c r="L75" s="139" t="s">
        <v>501</v>
      </c>
      <c r="M75" s="140"/>
      <c r="N75" s="140"/>
      <c r="O75" s="139" t="s">
        <v>712</v>
      </c>
      <c r="P75" s="140"/>
      <c r="Q75" s="140"/>
      <c r="R75" s="144"/>
      <c r="S75" s="145"/>
      <c r="T75" s="143" t="str">
        <f>IFERROR(VLOOKUP(N$8,Sheet1!$A$2:$FF$304,ROW(G9),FALSE),"")</f>
        <v>ｾﾐﾘｼﾞｯﾄ141（ﾒｯｷ無）</v>
      </c>
      <c r="U75" s="137"/>
      <c r="V75" s="138"/>
      <c r="W75" s="136"/>
      <c r="X75" s="137"/>
      <c r="Y75" s="137"/>
      <c r="Z75" s="135"/>
      <c r="AA75" s="165"/>
    </row>
    <row r="76" spans="1:27" hidden="1">
      <c r="A76" s="168"/>
      <c r="B76" s="137"/>
      <c r="C76" s="137"/>
      <c r="D76" s="169"/>
      <c r="E76" s="165"/>
      <c r="F76" s="165"/>
      <c r="G76" s="146" t="str">
        <f>IFERROR(VLOOKUP(N$7,Sheet1!$A$2:$BK$350,ROW(G15),FALSE),"")</f>
        <v/>
      </c>
      <c r="H76" s="137"/>
      <c r="I76" s="137"/>
      <c r="J76" s="137"/>
      <c r="K76" s="141"/>
      <c r="L76" s="139" t="s">
        <v>49</v>
      </c>
      <c r="M76" s="140"/>
      <c r="N76" s="140"/>
      <c r="O76" s="139"/>
      <c r="P76" s="140"/>
      <c r="Q76" s="140"/>
      <c r="R76" s="144"/>
      <c r="S76" s="145"/>
      <c r="T76" s="143" t="str">
        <f>IFERROR(VLOOKUP(N$8,Sheet1!$A$2:$FF$304,ROW(G10),FALSE),"")</f>
        <v>0.8D-QEV</v>
      </c>
      <c r="U76" s="137"/>
      <c r="V76" s="138"/>
      <c r="W76" s="136"/>
      <c r="X76" s="137"/>
      <c r="Y76" s="137"/>
      <c r="Z76" s="135"/>
      <c r="AA76" s="165"/>
    </row>
    <row r="77" spans="1:27" hidden="1">
      <c r="A77" s="168"/>
      <c r="B77" s="137"/>
      <c r="C77" s="137"/>
      <c r="D77" s="169"/>
      <c r="E77" s="165"/>
      <c r="F77" s="165"/>
      <c r="G77" s="146" t="str">
        <f>IFERROR(VLOOKUP(N$7,Sheet1!$A$2:$BK$350,ROW(G16),FALSE),"")</f>
        <v/>
      </c>
      <c r="H77" s="137"/>
      <c r="I77" s="137"/>
      <c r="J77" s="137"/>
      <c r="K77" s="141"/>
      <c r="L77" s="139" t="s">
        <v>94</v>
      </c>
      <c r="M77" s="140"/>
      <c r="N77" s="140"/>
      <c r="O77" s="139" t="s">
        <v>591</v>
      </c>
      <c r="P77" s="140"/>
      <c r="Q77" s="140"/>
      <c r="R77" s="144"/>
      <c r="S77" s="145"/>
      <c r="T77" s="143" t="str">
        <f>IFERROR(VLOOKUP(N$8,Sheet1!$A$2:$FF$304,ROW(G11),FALSE),"")</f>
        <v>1.5C-2V</v>
      </c>
      <c r="U77" s="137"/>
      <c r="V77" s="138"/>
      <c r="W77" s="136"/>
      <c r="X77" s="137"/>
      <c r="Y77" s="137"/>
      <c r="Z77" s="135"/>
      <c r="AA77" s="165"/>
    </row>
    <row r="78" spans="1:27" hidden="1">
      <c r="A78" s="170"/>
      <c r="B78" s="170"/>
      <c r="C78" s="170"/>
      <c r="D78" s="170"/>
      <c r="E78" s="165"/>
      <c r="F78" s="165"/>
      <c r="G78" s="146" t="str">
        <f>IFERROR(VLOOKUP(N$7,Sheet1!$A$2:$BK$350,ROW(G17),FALSE),"")</f>
        <v/>
      </c>
      <c r="H78" s="137"/>
      <c r="I78" s="137"/>
      <c r="J78" s="137"/>
      <c r="K78" s="141"/>
      <c r="L78" s="139" t="s">
        <v>115</v>
      </c>
      <c r="M78" s="140"/>
      <c r="N78" s="140"/>
      <c r="O78" s="139"/>
      <c r="P78" s="140"/>
      <c r="Q78" s="140"/>
      <c r="R78" s="144"/>
      <c r="S78" s="145"/>
      <c r="T78" s="143" t="str">
        <f>IFERROR(VLOOKUP(N$8,Sheet1!$A$2:$FF$304,ROW(G12),FALSE),"")</f>
        <v>1.5C-2VS</v>
      </c>
      <c r="U78" s="137"/>
      <c r="V78" s="138"/>
      <c r="W78" s="136"/>
      <c r="X78" s="137"/>
      <c r="Y78" s="137"/>
      <c r="Z78" s="135"/>
      <c r="AA78" s="165"/>
    </row>
    <row r="79" spans="1:27" hidden="1">
      <c r="A79" s="171"/>
      <c r="B79" s="172"/>
      <c r="C79" s="172"/>
      <c r="D79" s="172"/>
      <c r="E79" s="165"/>
      <c r="F79" s="165"/>
      <c r="G79" s="146" t="str">
        <f>IFERROR(VLOOKUP(N$7,Sheet1!$A$2:$BK$350,ROW(G18),FALSE),"")</f>
        <v/>
      </c>
      <c r="H79" s="137"/>
      <c r="I79" s="137"/>
      <c r="J79" s="137"/>
      <c r="K79" s="141"/>
      <c r="L79" s="139" t="s">
        <v>116</v>
      </c>
      <c r="M79" s="140"/>
      <c r="N79" s="140"/>
      <c r="O79" s="139"/>
      <c r="P79" s="140"/>
      <c r="Q79" s="140"/>
      <c r="R79" s="144"/>
      <c r="S79" s="145"/>
      <c r="T79" s="143" t="str">
        <f>IFERROR(VLOOKUP(N$8,Sheet1!$A$2:$FF$304,ROW(G13),FALSE),"")</f>
        <v>1.5C-2W</v>
      </c>
      <c r="U79" s="137"/>
      <c r="V79" s="138"/>
      <c r="W79" s="136"/>
      <c r="X79" s="137"/>
      <c r="Y79" s="137"/>
      <c r="Z79" s="135"/>
      <c r="AA79" s="165"/>
    </row>
    <row r="80" spans="1:27" hidden="1">
      <c r="A80" s="173"/>
      <c r="B80" s="174"/>
      <c r="C80" s="175"/>
      <c r="D80" s="176"/>
      <c r="E80" s="165"/>
      <c r="F80" s="165"/>
      <c r="G80" s="146" t="str">
        <f>IFERROR(VLOOKUP(N$7,Sheet1!$A$2:$BK$350,ROW(G19),FALSE),"")</f>
        <v/>
      </c>
      <c r="H80" s="137"/>
      <c r="I80" s="137"/>
      <c r="J80" s="137"/>
      <c r="K80" s="141"/>
      <c r="L80" s="139" t="s">
        <v>166</v>
      </c>
      <c r="M80" s="140"/>
      <c r="N80" s="140"/>
      <c r="O80" s="139"/>
      <c r="P80" s="140"/>
      <c r="Q80" s="140"/>
      <c r="R80" s="144"/>
      <c r="S80" s="145"/>
      <c r="T80" s="143" t="str">
        <f>IFERROR(VLOOKUP(N$8,Sheet1!$A$2:$FF$304,ROW(G14),FALSE),"")</f>
        <v>1.5C-QEV</v>
      </c>
      <c r="U80" s="137"/>
      <c r="V80" s="138"/>
      <c r="W80" s="136"/>
      <c r="X80" s="137"/>
      <c r="Y80" s="137"/>
      <c r="Z80" s="135"/>
      <c r="AA80" s="165"/>
    </row>
    <row r="81" spans="1:27" hidden="1">
      <c r="A81" s="173"/>
      <c r="B81" s="174"/>
      <c r="C81" s="175"/>
      <c r="D81" s="176"/>
      <c r="E81" s="165"/>
      <c r="F81" s="165"/>
      <c r="G81" s="146" t="str">
        <f>IFERROR(VLOOKUP(N$7,Sheet1!$A$2:$BK$350,ROW(G20),FALSE),"")</f>
        <v/>
      </c>
      <c r="H81" s="137"/>
      <c r="I81" s="137"/>
      <c r="J81" s="137"/>
      <c r="K81" s="141"/>
      <c r="L81" s="139" t="s">
        <v>167</v>
      </c>
      <c r="M81" s="140"/>
      <c r="N81" s="140"/>
      <c r="O81" s="139"/>
      <c r="P81" s="140"/>
      <c r="Q81" s="140"/>
      <c r="R81" s="144"/>
      <c r="S81" s="145"/>
      <c r="T81" s="143" t="str">
        <f>IFERROR(VLOOKUP(N$8,Sheet1!$A$2:$FF$304,ROW(G15),FALSE),"")</f>
        <v>1.5C-QEV・CW</v>
      </c>
      <c r="U81" s="137"/>
      <c r="V81" s="138"/>
      <c r="W81" s="136"/>
      <c r="X81" s="137"/>
      <c r="Y81" s="137"/>
      <c r="Z81" s="135"/>
      <c r="AA81" s="165"/>
    </row>
    <row r="82" spans="1:27" hidden="1">
      <c r="A82" s="173"/>
      <c r="B82" s="174"/>
      <c r="C82" s="175"/>
      <c r="D82" s="176"/>
      <c r="E82" s="165"/>
      <c r="F82" s="165"/>
      <c r="G82" s="146" t="str">
        <f>IFERROR(VLOOKUP(N$7,Sheet1!$A$2:$BK$350,ROW(G21),FALSE),"")</f>
        <v/>
      </c>
      <c r="H82" s="137"/>
      <c r="I82" s="137"/>
      <c r="J82" s="137"/>
      <c r="K82" s="141"/>
      <c r="L82" s="139" t="s">
        <v>188</v>
      </c>
      <c r="M82" s="140"/>
      <c r="N82" s="140"/>
      <c r="O82" s="139"/>
      <c r="P82" s="140"/>
      <c r="Q82" s="140"/>
      <c r="R82" s="144"/>
      <c r="S82" s="145"/>
      <c r="T82" s="143" t="str">
        <f>IFERROR(VLOOKUP(N$8,Sheet1!$A$2:$FF$304,ROW(G16),FALSE),"")</f>
        <v>1.5C-QEW・CW</v>
      </c>
      <c r="U82" s="137"/>
      <c r="V82" s="138"/>
      <c r="W82" s="136"/>
      <c r="X82" s="137"/>
      <c r="Y82" s="137"/>
      <c r="Z82" s="135"/>
      <c r="AA82" s="165"/>
    </row>
    <row r="83" spans="1:27" hidden="1">
      <c r="A83" s="173"/>
      <c r="B83" s="174"/>
      <c r="C83" s="175"/>
      <c r="D83" s="176"/>
      <c r="E83" s="165"/>
      <c r="F83" s="165"/>
      <c r="G83" s="146" t="str">
        <f>IFERROR(VLOOKUP(N$7,Sheet1!$A$2:$BK$350,ROW(G22),FALSE),"")</f>
        <v/>
      </c>
      <c r="H83" s="137"/>
      <c r="I83" s="137"/>
      <c r="J83" s="137"/>
      <c r="K83" s="141"/>
      <c r="L83" s="139" t="s">
        <v>293</v>
      </c>
      <c r="M83" s="140"/>
      <c r="N83" s="140"/>
      <c r="O83" s="139"/>
      <c r="P83" s="140"/>
      <c r="Q83" s="140"/>
      <c r="R83" s="144"/>
      <c r="S83" s="145"/>
      <c r="T83" s="143" t="str">
        <f>IFERROR(VLOOKUP(N$8,Sheet1!$A$2:$FF$304,ROW(G17),FALSE),"")</f>
        <v>1.5C-XVS</v>
      </c>
      <c r="U83" s="137"/>
      <c r="V83" s="138"/>
      <c r="W83" s="136"/>
      <c r="X83" s="137"/>
      <c r="Y83" s="137"/>
      <c r="Z83" s="135"/>
      <c r="AA83" s="165"/>
    </row>
    <row r="84" spans="1:27" hidden="1">
      <c r="A84" s="173"/>
      <c r="B84" s="174"/>
      <c r="C84" s="175"/>
      <c r="D84" s="176"/>
      <c r="E84" s="165"/>
      <c r="F84" s="165"/>
      <c r="G84" s="146" t="str">
        <f>IFERROR(VLOOKUP(N$7,Sheet1!$A$2:$BK$350,ROW(G23),FALSE),"")</f>
        <v/>
      </c>
      <c r="H84" s="137"/>
      <c r="I84" s="137"/>
      <c r="J84" s="137"/>
      <c r="K84" s="141"/>
      <c r="L84" s="139" t="s">
        <v>294</v>
      </c>
      <c r="M84" s="140"/>
      <c r="N84" s="140"/>
      <c r="O84" s="139"/>
      <c r="P84" s="140"/>
      <c r="Q84" s="140"/>
      <c r="R84" s="144"/>
      <c r="S84" s="145"/>
      <c r="T84" s="143" t="str">
        <f>IFERROR(VLOOKUP(N$8,Sheet1!$A$2:$FF$304,ROW(G18),FALSE),"")</f>
        <v>1.5D-2V</v>
      </c>
      <c r="U84" s="137"/>
      <c r="V84" s="138"/>
      <c r="W84" s="136"/>
      <c r="X84" s="137"/>
      <c r="Y84" s="137"/>
      <c r="Z84" s="135"/>
      <c r="AA84" s="165"/>
    </row>
    <row r="85" spans="1:27" hidden="1">
      <c r="A85" s="173"/>
      <c r="B85" s="174"/>
      <c r="C85" s="175"/>
      <c r="D85" s="176"/>
      <c r="E85" s="165"/>
      <c r="F85" s="165"/>
      <c r="G85" s="146" t="str">
        <f>IFERROR(VLOOKUP(N$7,Sheet1!$A$2:$BK$350,ROW(G24),FALSE),"")</f>
        <v/>
      </c>
      <c r="H85" s="137"/>
      <c r="I85" s="137"/>
      <c r="J85" s="137"/>
      <c r="K85" s="141"/>
      <c r="L85" s="139" t="s">
        <v>189</v>
      </c>
      <c r="M85" s="140"/>
      <c r="N85" s="140"/>
      <c r="O85" s="139"/>
      <c r="P85" s="140"/>
      <c r="Q85" s="140"/>
      <c r="R85" s="144"/>
      <c r="S85" s="145"/>
      <c r="T85" s="143" t="str">
        <f>IFERROR(VLOOKUP(N$8,Sheet1!$A$2:$FF$304,ROW(G19),FALSE),"")</f>
        <v>1.5D-2W</v>
      </c>
      <c r="U85" s="137"/>
      <c r="V85" s="138"/>
      <c r="W85" s="136"/>
      <c r="X85" s="137"/>
      <c r="Y85" s="137"/>
      <c r="Z85" s="135"/>
      <c r="AA85" s="165"/>
    </row>
    <row r="86" spans="1:27" hidden="1">
      <c r="A86" s="173"/>
      <c r="B86" s="174"/>
      <c r="C86" s="175"/>
      <c r="D86" s="176"/>
      <c r="E86" s="165"/>
      <c r="F86" s="165"/>
      <c r="G86" s="146" t="str">
        <f>IFERROR(VLOOKUP(N$7,Sheet1!$A$2:$BK$350,ROW(G25),FALSE),"")</f>
        <v/>
      </c>
      <c r="H86" s="137"/>
      <c r="I86" s="137"/>
      <c r="J86" s="137"/>
      <c r="K86" s="141"/>
      <c r="L86" s="139" t="s">
        <v>242</v>
      </c>
      <c r="M86" s="140"/>
      <c r="N86" s="140"/>
      <c r="O86" s="139"/>
      <c r="P86" s="140"/>
      <c r="Q86" s="140"/>
      <c r="R86" s="144"/>
      <c r="S86" s="145"/>
      <c r="T86" s="143" t="str">
        <f>IFERROR(VLOOKUP(N$8,Sheet1!$A$2:$FF$304,ROW(G20),FALSE),"")</f>
        <v>1.5D-HQ･SUPER</v>
      </c>
      <c r="U86" s="137"/>
      <c r="V86" s="138"/>
      <c r="W86" s="136"/>
      <c r="X86" s="137"/>
      <c r="Y86" s="137"/>
      <c r="Z86" s="135"/>
      <c r="AA86" s="165"/>
    </row>
    <row r="87" spans="1:27" hidden="1">
      <c r="A87" s="173"/>
      <c r="B87" s="174"/>
      <c r="C87" s="175"/>
      <c r="D87" s="176"/>
      <c r="E87" s="165"/>
      <c r="F87" s="165"/>
      <c r="G87" s="146" t="str">
        <f>IFERROR(VLOOKUP(N$7,Sheet1!$A$2:$BK$350,ROW(G26),FALSE),"")</f>
        <v/>
      </c>
      <c r="H87" s="137"/>
      <c r="I87" s="137"/>
      <c r="J87" s="137"/>
      <c r="K87" s="141"/>
      <c r="L87" s="139" t="s">
        <v>520</v>
      </c>
      <c r="M87" s="140"/>
      <c r="N87" s="140"/>
      <c r="O87" s="139" t="s">
        <v>670</v>
      </c>
      <c r="P87" s="140"/>
      <c r="Q87" s="140"/>
      <c r="R87" s="144"/>
      <c r="S87" s="145"/>
      <c r="T87" s="143" t="str">
        <f>IFERROR(VLOOKUP(N$8,Sheet1!$A$2:$FF$304,ROW(G21),FALSE),"")</f>
        <v>1.5D-QEV</v>
      </c>
      <c r="U87" s="137"/>
      <c r="V87" s="138"/>
      <c r="W87" s="136"/>
      <c r="X87" s="137"/>
      <c r="Y87" s="137"/>
      <c r="Z87" s="135"/>
      <c r="AA87" s="165"/>
    </row>
    <row r="88" spans="1:27" hidden="1">
      <c r="A88" s="173"/>
      <c r="B88" s="174"/>
      <c r="C88" s="175"/>
      <c r="D88" s="176"/>
      <c r="E88" s="165"/>
      <c r="F88" s="165"/>
      <c r="G88" s="146" t="str">
        <f>IFERROR(VLOOKUP(N$7,Sheet1!$A$2:$BK$350,ROW(G27),FALSE),"")</f>
        <v/>
      </c>
      <c r="H88" s="137"/>
      <c r="I88" s="137"/>
      <c r="J88" s="137"/>
      <c r="K88" s="141"/>
      <c r="L88" s="139" t="s">
        <v>67</v>
      </c>
      <c r="M88" s="140"/>
      <c r="N88" s="140"/>
      <c r="O88" s="139"/>
      <c r="P88" s="140"/>
      <c r="Q88" s="140"/>
      <c r="R88" s="144"/>
      <c r="S88" s="145"/>
      <c r="T88" s="143" t="str">
        <f>IFERROR(VLOOKUP(N$8,Sheet1!$A$2:$FF$304,ROW(G22),FALSE),"")</f>
        <v>1.5D-QEW</v>
      </c>
      <c r="U88" s="137"/>
      <c r="V88" s="138"/>
      <c r="W88" s="136"/>
      <c r="X88" s="137"/>
      <c r="Y88" s="137"/>
      <c r="Z88" s="135"/>
      <c r="AA88" s="165"/>
    </row>
    <row r="89" spans="1:27" hidden="1">
      <c r="A89" s="173"/>
      <c r="B89" s="174"/>
      <c r="C89" s="175"/>
      <c r="D89" s="176"/>
      <c r="E89" s="165"/>
      <c r="F89" s="165"/>
      <c r="G89" s="146" t="str">
        <f>IFERROR(VLOOKUP(N$7,Sheet1!$A$2:$BK$350,ROW(G28),FALSE),"")</f>
        <v/>
      </c>
      <c r="H89" s="137"/>
      <c r="I89" s="137"/>
      <c r="J89" s="137"/>
      <c r="K89" s="141"/>
      <c r="L89" s="139" t="s">
        <v>47</v>
      </c>
      <c r="M89" s="140"/>
      <c r="N89" s="140"/>
      <c r="O89" s="139"/>
      <c r="P89" s="140"/>
      <c r="Q89" s="140"/>
      <c r="R89" s="144"/>
      <c r="S89" s="145"/>
      <c r="T89" s="143" t="str">
        <f>IFERROR(VLOOKUP(N$8,Sheet1!$A$2:$FF$304,ROW(G23),FALSE),"")</f>
        <v>1.5DS-GXC-SP</v>
      </c>
      <c r="U89" s="137"/>
      <c r="V89" s="138"/>
      <c r="W89" s="136"/>
      <c r="X89" s="137"/>
      <c r="Y89" s="137"/>
      <c r="Z89" s="135"/>
      <c r="AA89" s="165"/>
    </row>
    <row r="90" spans="1:27" hidden="1">
      <c r="A90" s="173"/>
      <c r="B90" s="174"/>
      <c r="C90" s="175"/>
      <c r="D90" s="176"/>
      <c r="E90" s="165"/>
      <c r="F90" s="165"/>
      <c r="G90" s="146" t="str">
        <f>IFERROR(VLOOKUP(N$7,Sheet1!$A$2:$BK$350,ROW(G29),FALSE),"")</f>
        <v/>
      </c>
      <c r="H90" s="137"/>
      <c r="I90" s="137"/>
      <c r="J90" s="137"/>
      <c r="K90" s="141"/>
      <c r="L90" s="139" t="s">
        <v>48</v>
      </c>
      <c r="M90" s="140"/>
      <c r="N90" s="140"/>
      <c r="O90" s="139"/>
      <c r="P90" s="140"/>
      <c r="Q90" s="140"/>
      <c r="R90" s="144"/>
      <c r="S90" s="145"/>
      <c r="T90" s="143" t="str">
        <f>IFERROR(VLOOKUP(N$8,Sheet1!$A$2:$FF$304,ROW(G24),FALSE),"")</f>
        <v>1.5DS-QEHV(TA)【四国】/黒/</v>
      </c>
      <c r="U90" s="137"/>
      <c r="V90" s="138"/>
      <c r="W90" s="136"/>
      <c r="X90" s="137"/>
      <c r="Y90" s="137"/>
      <c r="Z90" s="135"/>
      <c r="AA90" s="165"/>
    </row>
    <row r="91" spans="1:27" hidden="1">
      <c r="A91" s="173"/>
      <c r="B91" s="174"/>
      <c r="C91" s="175"/>
      <c r="D91" s="176"/>
      <c r="E91" s="165"/>
      <c r="F91" s="165"/>
      <c r="G91" s="146" t="str">
        <f>IFERROR(VLOOKUP(N$7,Sheet1!$A$2:$BK$350,ROW(G30),FALSE),"")</f>
        <v/>
      </c>
      <c r="H91" s="137"/>
      <c r="I91" s="137"/>
      <c r="J91" s="137"/>
      <c r="K91" s="141"/>
      <c r="L91" s="139" t="s">
        <v>353</v>
      </c>
      <c r="M91" s="140"/>
      <c r="N91" s="140"/>
      <c r="O91" s="139" t="s">
        <v>590</v>
      </c>
      <c r="P91" s="140"/>
      <c r="Q91" s="140"/>
      <c r="R91" s="144"/>
      <c r="S91" s="145"/>
      <c r="T91" s="143" t="str">
        <f>IFERROR(VLOOKUP(N$8,Sheet1!$A$2:$FF$304,ROW(G25),FALSE),"")</f>
        <v>1.5DS-QEHW(TA)　黒</v>
      </c>
      <c r="U91" s="137"/>
      <c r="V91" s="138"/>
      <c r="W91" s="136"/>
      <c r="X91" s="137"/>
      <c r="Y91" s="137"/>
      <c r="Z91" s="135"/>
      <c r="AA91" s="165"/>
    </row>
    <row r="92" spans="1:27" hidden="1">
      <c r="A92" s="173"/>
      <c r="B92" s="174"/>
      <c r="C92" s="175"/>
      <c r="D92" s="176"/>
      <c r="E92" s="165"/>
      <c r="F92" s="165"/>
      <c r="G92" s="146" t="str">
        <f>IFERROR(VLOOKUP(N$7,Sheet1!$A$2:$BK$350,ROW(G31),FALSE),"")</f>
        <v/>
      </c>
      <c r="H92" s="137"/>
      <c r="I92" s="137"/>
      <c r="J92" s="137"/>
      <c r="K92" s="141"/>
      <c r="L92" s="139" t="s">
        <v>20</v>
      </c>
      <c r="M92" s="140"/>
      <c r="N92" s="140"/>
      <c r="O92" s="139"/>
      <c r="P92" s="140"/>
      <c r="Q92" s="140"/>
      <c r="R92" s="144"/>
      <c r="S92" s="145"/>
      <c r="T92" s="143" t="str">
        <f>IFERROR(VLOOKUP(N$8,Sheet1!$A$2:$FF$304,ROW(G26),FALSE),"")</f>
        <v>1.5DS-QFB</v>
      </c>
      <c r="U92" s="137"/>
      <c r="V92" s="138"/>
      <c r="W92" s="136"/>
      <c r="X92" s="137"/>
      <c r="Y92" s="137"/>
      <c r="Z92" s="135"/>
      <c r="AA92" s="165"/>
    </row>
    <row r="93" spans="1:27" hidden="1">
      <c r="A93" s="173"/>
      <c r="B93" s="174"/>
      <c r="C93" s="175"/>
      <c r="D93" s="176"/>
      <c r="E93" s="165"/>
      <c r="F93" s="165"/>
      <c r="G93" s="146" t="str">
        <f>IFERROR(VLOOKUP(N$7,Sheet1!$A$2:$BK$350,ROW(G32),FALSE),"")</f>
        <v/>
      </c>
      <c r="H93" s="137"/>
      <c r="I93" s="137"/>
      <c r="J93" s="137"/>
      <c r="K93" s="141"/>
      <c r="L93" s="139" t="s">
        <v>354</v>
      </c>
      <c r="M93" s="140"/>
      <c r="N93" s="140"/>
      <c r="O93" s="139"/>
      <c r="P93" s="140"/>
      <c r="Q93" s="140"/>
      <c r="R93" s="144"/>
      <c r="S93" s="145"/>
      <c r="T93" s="143" t="str">
        <f>IFERROR(VLOOKUP(N$8,Sheet1!$A$2:$FF$304,ROW(G27),FALSE),"")</f>
        <v>1.5DS-QFB（Ｓが最後に付く？）</v>
      </c>
      <c r="U93" s="137"/>
      <c r="V93" s="138"/>
      <c r="W93" s="136"/>
      <c r="X93" s="137"/>
      <c r="Y93" s="137"/>
      <c r="Z93" s="135"/>
      <c r="AA93" s="165"/>
    </row>
    <row r="94" spans="1:27" hidden="1">
      <c r="A94" s="173"/>
      <c r="B94" s="174"/>
      <c r="C94" s="175"/>
      <c r="D94" s="176"/>
      <c r="E94" s="165"/>
      <c r="F94" s="165"/>
      <c r="G94" s="146" t="str">
        <f>IFERROR(VLOOKUP(N$7,Sheet1!$A$2:$BK$350,ROW(G33),FALSE),"")</f>
        <v/>
      </c>
      <c r="H94" s="137"/>
      <c r="I94" s="137"/>
      <c r="J94" s="137"/>
      <c r="K94" s="141"/>
      <c r="L94" s="177" t="s">
        <v>108</v>
      </c>
      <c r="M94" s="140"/>
      <c r="N94" s="140"/>
      <c r="O94" s="139"/>
      <c r="P94" s="140"/>
      <c r="Q94" s="140"/>
      <c r="R94" s="144"/>
      <c r="S94" s="145"/>
      <c r="T94" s="143" t="str">
        <f>IFERROR(VLOOKUP(N$8,Sheet1!$A$2:$FF$304,ROW(G28),FALSE),"")</f>
        <v>1.7C-2V</v>
      </c>
      <c r="U94" s="137"/>
      <c r="V94" s="138"/>
      <c r="W94" s="136"/>
      <c r="X94" s="137"/>
      <c r="Y94" s="137"/>
      <c r="Z94" s="135"/>
      <c r="AA94" s="165"/>
    </row>
    <row r="95" spans="1:27" hidden="1">
      <c r="A95" s="173"/>
      <c r="B95" s="174"/>
      <c r="C95" s="175"/>
      <c r="D95" s="176"/>
      <c r="E95" s="165"/>
      <c r="F95" s="165"/>
      <c r="G95" s="146" t="str">
        <f>IFERROR(VLOOKUP(N$7,Sheet1!$A$2:$BK$350,ROW(G34),FALSE),"")</f>
        <v/>
      </c>
      <c r="H95" s="137"/>
      <c r="I95" s="137"/>
      <c r="J95" s="137"/>
      <c r="K95" s="141"/>
      <c r="L95" s="139" t="s">
        <v>110</v>
      </c>
      <c r="M95" s="140"/>
      <c r="N95" s="140"/>
      <c r="O95" s="139"/>
      <c r="P95" s="140"/>
      <c r="Q95" s="140"/>
      <c r="R95" s="144"/>
      <c r="S95" s="145"/>
      <c r="T95" s="143" t="str">
        <f>IFERROR(VLOOKUP(N$8,Sheet1!$A$2:$FF$304,ROW(G29),FALSE),"")</f>
        <v>10C-2V</v>
      </c>
      <c r="U95" s="137"/>
      <c r="V95" s="138"/>
      <c r="W95" s="136"/>
      <c r="X95" s="137"/>
      <c r="Y95" s="137"/>
      <c r="Z95" s="135"/>
      <c r="AA95" s="165"/>
    </row>
    <row r="96" spans="1:27" hidden="1">
      <c r="A96" s="173"/>
      <c r="B96" s="174"/>
      <c r="C96" s="175"/>
      <c r="D96" s="176"/>
      <c r="E96" s="165"/>
      <c r="F96" s="165"/>
      <c r="G96" s="146" t="str">
        <f>IFERROR(VLOOKUP(N$7,Sheet1!$A$2:$BK$350,ROW(G35),FALSE),"")</f>
        <v/>
      </c>
      <c r="H96" s="137"/>
      <c r="I96" s="137"/>
      <c r="J96" s="137"/>
      <c r="K96" s="141"/>
      <c r="L96" s="139" t="s">
        <v>500</v>
      </c>
      <c r="M96" s="140"/>
      <c r="N96" s="140"/>
      <c r="O96" s="139" t="s">
        <v>594</v>
      </c>
      <c r="P96" s="140"/>
      <c r="Q96" s="140"/>
      <c r="R96" s="144"/>
      <c r="S96" s="145"/>
      <c r="T96" s="143" t="str">
        <f>IFERROR(VLOOKUP(N$8,Sheet1!$A$2:$FF$304,ROW(G30),FALSE),"")</f>
        <v>10C-FB</v>
      </c>
      <c r="U96" s="137"/>
      <c r="V96" s="138"/>
      <c r="W96" s="136"/>
      <c r="X96" s="137"/>
      <c r="Y96" s="137"/>
      <c r="Z96" s="135"/>
      <c r="AA96" s="165"/>
    </row>
    <row r="97" spans="1:27" hidden="1">
      <c r="A97" s="173"/>
      <c r="B97" s="174"/>
      <c r="C97" s="175"/>
      <c r="D97" s="176"/>
      <c r="E97" s="165"/>
      <c r="F97" s="165"/>
      <c r="G97" s="146" t="str">
        <f>IFERROR(VLOOKUP(N$7,Sheet1!$A$2:$BK$350,ROW(G36),FALSE),"")</f>
        <v/>
      </c>
      <c r="H97" s="137"/>
      <c r="I97" s="137"/>
      <c r="J97" s="137"/>
      <c r="K97" s="141"/>
      <c r="L97" s="139" t="s">
        <v>355</v>
      </c>
      <c r="M97" s="140"/>
      <c r="N97" s="140"/>
      <c r="O97" s="139"/>
      <c r="P97" s="140"/>
      <c r="Q97" s="140"/>
      <c r="R97" s="144"/>
      <c r="S97" s="145"/>
      <c r="T97" s="143" t="str">
        <f>IFERROR(VLOOKUP(N$8,Sheet1!$A$2:$FF$304,ROW(G31),FALSE),"")</f>
        <v>10D-2E</v>
      </c>
      <c r="U97" s="137"/>
      <c r="V97" s="138"/>
      <c r="W97" s="136"/>
      <c r="X97" s="137"/>
      <c r="Y97" s="137"/>
      <c r="Z97" s="135"/>
      <c r="AA97" s="165"/>
    </row>
    <row r="98" spans="1:27" hidden="1">
      <c r="A98" s="173"/>
      <c r="B98" s="174"/>
      <c r="C98" s="175"/>
      <c r="D98" s="176"/>
      <c r="E98" s="165"/>
      <c r="F98" s="165"/>
      <c r="G98" s="146" t="str">
        <f>IFERROR(VLOOKUP(N$7,Sheet1!$A$2:$BK$350,ROW(G37),FALSE),"")</f>
        <v/>
      </c>
      <c r="H98" s="137"/>
      <c r="I98" s="137"/>
      <c r="J98" s="137"/>
      <c r="K98" s="141"/>
      <c r="L98" s="139" t="s">
        <v>356</v>
      </c>
      <c r="M98" s="140"/>
      <c r="N98" s="140"/>
      <c r="O98" s="139"/>
      <c r="P98" s="140"/>
      <c r="Q98" s="140"/>
      <c r="R98" s="144"/>
      <c r="S98" s="145"/>
      <c r="T98" s="143" t="str">
        <f>IFERROR(VLOOKUP(N$8,Sheet1!$A$2:$FF$304,ROW(G32),FALSE),"")</f>
        <v>10D-2V</v>
      </c>
      <c r="U98" s="137"/>
      <c r="V98" s="138"/>
      <c r="W98" s="136"/>
      <c r="X98" s="137"/>
      <c r="Y98" s="137"/>
      <c r="Z98" s="135"/>
      <c r="AA98" s="165"/>
    </row>
    <row r="99" spans="1:27" hidden="1">
      <c r="A99" s="173"/>
      <c r="B99" s="174"/>
      <c r="C99" s="175"/>
      <c r="D99" s="176"/>
      <c r="E99" s="165"/>
      <c r="F99" s="165"/>
      <c r="G99" s="146" t="str">
        <f>IFERROR(VLOOKUP(N$7,Sheet1!$A$2:$BK$350,ROW(G38),FALSE),"")</f>
        <v/>
      </c>
      <c r="H99" s="137"/>
      <c r="I99" s="137"/>
      <c r="J99" s="137"/>
      <c r="K99" s="141"/>
      <c r="L99" s="177" t="s">
        <v>357</v>
      </c>
      <c r="M99" s="140"/>
      <c r="N99" s="140"/>
      <c r="O99" s="139"/>
      <c r="P99" s="140"/>
      <c r="Q99" s="140"/>
      <c r="R99" s="144"/>
      <c r="S99" s="145"/>
      <c r="T99" s="143" t="str">
        <f>IFERROR(VLOOKUP(N$8,Sheet1!$A$2:$FF$304,ROW(G33),FALSE),"")</f>
        <v>10D-2V-S</v>
      </c>
      <c r="U99" s="137"/>
      <c r="V99" s="138"/>
      <c r="W99" s="136"/>
      <c r="X99" s="137"/>
      <c r="Y99" s="137"/>
      <c r="Z99" s="135"/>
      <c r="AA99" s="165"/>
    </row>
    <row r="100" spans="1:27" hidden="1">
      <c r="A100" s="173"/>
      <c r="B100" s="174"/>
      <c r="C100" s="175"/>
      <c r="D100" s="176"/>
      <c r="E100" s="165"/>
      <c r="F100" s="165"/>
      <c r="G100" s="146" t="str">
        <f>IFERROR(VLOOKUP(N$7,Sheet1!$A$2:$BK$350,ROW(G39),FALSE),"")</f>
        <v/>
      </c>
      <c r="H100" s="137"/>
      <c r="I100" s="137"/>
      <c r="J100" s="137"/>
      <c r="K100" s="141"/>
      <c r="L100" s="139" t="s">
        <v>107</v>
      </c>
      <c r="M100" s="140"/>
      <c r="N100" s="140"/>
      <c r="O100" s="139"/>
      <c r="P100" s="140"/>
      <c r="Q100" s="140"/>
      <c r="R100" s="144"/>
      <c r="S100" s="145"/>
      <c r="T100" s="143" t="str">
        <f>IFERROR(VLOOKUP(N$8,Sheet1!$A$2:$FF$304,ROW(G34),FALSE),"")</f>
        <v>10D-2W</v>
      </c>
      <c r="U100" s="137"/>
      <c r="V100" s="138"/>
      <c r="W100" s="136"/>
      <c r="X100" s="137"/>
      <c r="Y100" s="137"/>
      <c r="Z100" s="135"/>
      <c r="AA100" s="165"/>
    </row>
    <row r="101" spans="1:27" hidden="1">
      <c r="A101" s="173"/>
      <c r="B101" s="174"/>
      <c r="C101" s="175"/>
      <c r="D101" s="176"/>
      <c r="E101" s="165"/>
      <c r="F101" s="165"/>
      <c r="G101" s="146" t="str">
        <f>IFERROR(VLOOKUP(N$7,Sheet1!$A$2:$BK$350,ROW(G40),FALSE),"")</f>
        <v/>
      </c>
      <c r="H101" s="137"/>
      <c r="I101" s="137"/>
      <c r="J101" s="137"/>
      <c r="K101" s="141"/>
      <c r="L101" s="139" t="s">
        <v>111</v>
      </c>
      <c r="M101" s="140"/>
      <c r="N101" s="140"/>
      <c r="O101" s="139"/>
      <c r="P101" s="140"/>
      <c r="Q101" s="140"/>
      <c r="R101" s="144"/>
      <c r="S101" s="145"/>
      <c r="T101" s="143" t="str">
        <f>IFERROR(VLOOKUP(N$8,Sheet1!$A$2:$FF$304,ROW(G35),FALSE),"")</f>
        <v>10D-FB</v>
      </c>
      <c r="U101" s="137"/>
      <c r="V101" s="138"/>
      <c r="W101" s="136"/>
      <c r="X101" s="137"/>
      <c r="Y101" s="137"/>
      <c r="Z101" s="135"/>
      <c r="AA101" s="165"/>
    </row>
    <row r="102" spans="1:27" hidden="1">
      <c r="A102" s="173"/>
      <c r="B102" s="174"/>
      <c r="C102" s="175"/>
      <c r="D102" s="176"/>
      <c r="E102" s="165"/>
      <c r="F102" s="165"/>
      <c r="G102" s="146" t="str">
        <f>IFERROR(VLOOKUP(N$7,Sheet1!$A$2:$BK$350,ROW(G41),FALSE),"")</f>
        <v/>
      </c>
      <c r="H102" s="137"/>
      <c r="I102" s="137"/>
      <c r="J102" s="137"/>
      <c r="K102" s="141"/>
      <c r="L102" s="139" t="s">
        <v>109</v>
      </c>
      <c r="M102" s="140"/>
      <c r="N102" s="140"/>
      <c r="O102" s="139"/>
      <c r="P102" s="140"/>
      <c r="Q102" s="140"/>
      <c r="R102" s="144"/>
      <c r="S102" s="145"/>
      <c r="T102" s="143" t="str">
        <f>IFERROR(VLOOKUP(N$8,Sheet1!$A$2:$FF$304,ROW(G36),FALSE),"")</f>
        <v>10D-FBE</v>
      </c>
      <c r="U102" s="137"/>
      <c r="V102" s="138"/>
      <c r="W102" s="136"/>
      <c r="X102" s="137"/>
      <c r="Y102" s="137"/>
      <c r="Z102" s="135"/>
      <c r="AA102" s="165"/>
    </row>
    <row r="103" spans="1:27" hidden="1">
      <c r="A103" s="173"/>
      <c r="B103" s="174"/>
      <c r="C103" s="175"/>
      <c r="D103" s="176"/>
      <c r="E103" s="165"/>
      <c r="F103" s="165"/>
      <c r="G103" s="146" t="str">
        <f>IFERROR(VLOOKUP(N$7,Sheet1!$A$2:$BK$350,ROW(G42),FALSE),"")</f>
        <v/>
      </c>
      <c r="H103" s="137"/>
      <c r="I103" s="137"/>
      <c r="J103" s="137"/>
      <c r="K103" s="141"/>
      <c r="L103" s="139" t="s">
        <v>134</v>
      </c>
      <c r="M103" s="140"/>
      <c r="N103" s="140"/>
      <c r="O103" s="139"/>
      <c r="P103" s="140"/>
      <c r="Q103" s="140"/>
      <c r="R103" s="144"/>
      <c r="S103" s="145"/>
      <c r="T103" s="143" t="str">
        <f>IFERROR(VLOOKUP(N$8,Sheet1!$A$2:$FF$304,ROW(G37),FALSE),"")</f>
        <v>10D-FB-LITE</v>
      </c>
      <c r="U103" s="137"/>
      <c r="V103" s="138"/>
      <c r="W103" s="136"/>
      <c r="X103" s="137"/>
      <c r="Y103" s="137"/>
      <c r="Z103" s="135"/>
      <c r="AA103" s="165"/>
    </row>
    <row r="104" spans="1:27" hidden="1">
      <c r="A104" s="173"/>
      <c r="B104" s="174"/>
      <c r="C104" s="175"/>
      <c r="D104" s="176"/>
      <c r="E104" s="165"/>
      <c r="F104" s="165"/>
      <c r="G104" s="146" t="str">
        <f>IFERROR(VLOOKUP(N$7,Sheet1!$A$2:$BK$350,ROW(G43),FALSE),"")</f>
        <v/>
      </c>
      <c r="H104" s="137"/>
      <c r="I104" s="137"/>
      <c r="J104" s="137"/>
      <c r="K104" s="141"/>
      <c r="L104" s="139" t="s">
        <v>165</v>
      </c>
      <c r="M104" s="140"/>
      <c r="N104" s="140"/>
      <c r="O104" s="139" t="s">
        <v>592</v>
      </c>
      <c r="P104" s="140"/>
      <c r="Q104" s="140"/>
      <c r="R104" s="144"/>
      <c r="S104" s="145"/>
      <c r="T104" s="143" t="str">
        <f>IFERROR(VLOOKUP(N$8,Sheet1!$A$2:$FF$304,ROW(G38),FALSE),"")</f>
        <v>10D-FV</v>
      </c>
      <c r="U104" s="137"/>
      <c r="V104" s="138"/>
      <c r="W104" s="136"/>
      <c r="X104" s="137"/>
      <c r="Y104" s="137"/>
      <c r="Z104" s="135"/>
      <c r="AA104" s="165"/>
    </row>
    <row r="105" spans="1:27" hidden="1">
      <c r="A105" s="173"/>
      <c r="B105" s="174"/>
      <c r="C105" s="175"/>
      <c r="D105" s="176"/>
      <c r="E105" s="165"/>
      <c r="F105" s="165"/>
      <c r="G105" s="146" t="str">
        <f>IFERROR(VLOOKUP(N$7,Sheet1!$A$2:$BK$350,ROW(G44),FALSE),"")</f>
        <v/>
      </c>
      <c r="H105" s="137"/>
      <c r="I105" s="137"/>
      <c r="J105" s="137"/>
      <c r="K105" s="141"/>
      <c r="L105" s="139" t="s">
        <v>358</v>
      </c>
      <c r="M105" s="140"/>
      <c r="N105" s="140"/>
      <c r="O105" s="139"/>
      <c r="P105" s="140"/>
      <c r="Q105" s="140"/>
      <c r="R105" s="144"/>
      <c r="S105" s="145"/>
      <c r="T105" s="143" t="str">
        <f>IFERROR(VLOOKUP(N$8,Sheet1!$A$2:$FF$304,ROW(G39),FALSE),"")</f>
        <v>10D-SFA(10D-SFA-LITEへ)</v>
      </c>
      <c r="U105" s="137"/>
      <c r="V105" s="138"/>
      <c r="W105" s="136"/>
      <c r="X105" s="137"/>
      <c r="Y105" s="137"/>
      <c r="Z105" s="135"/>
      <c r="AA105" s="165"/>
    </row>
    <row r="106" spans="1:27" hidden="1">
      <c r="A106" s="173"/>
      <c r="B106" s="174"/>
      <c r="C106" s="175"/>
      <c r="D106" s="176"/>
      <c r="E106" s="165"/>
      <c r="F106" s="165"/>
      <c r="G106" s="146" t="str">
        <f>IFERROR(VLOOKUP(N$7,Sheet1!$A$2:$BK$350,ROW(G45),FALSE),"")</f>
        <v/>
      </c>
      <c r="H106" s="137"/>
      <c r="I106" s="137"/>
      <c r="J106" s="137"/>
      <c r="K106" s="141"/>
      <c r="L106" s="139" t="s">
        <v>112</v>
      </c>
      <c r="M106" s="140"/>
      <c r="N106" s="140"/>
      <c r="O106" s="139"/>
      <c r="P106" s="140"/>
      <c r="Q106" s="140"/>
      <c r="R106" s="144"/>
      <c r="S106" s="145"/>
      <c r="T106" s="143" t="str">
        <f>IFERROR(VLOOKUP(N$8,Sheet1!$A$2:$FF$304,ROW(G40),FALSE),"")</f>
        <v>10D-SFAE</v>
      </c>
      <c r="U106" s="137"/>
      <c r="V106" s="138"/>
      <c r="W106" s="136"/>
      <c r="X106" s="137"/>
      <c r="Y106" s="137"/>
      <c r="Z106" s="135"/>
      <c r="AA106" s="165"/>
    </row>
    <row r="107" spans="1:27" hidden="1">
      <c r="A107" s="173"/>
      <c r="B107" s="174"/>
      <c r="C107" s="175"/>
      <c r="D107" s="176"/>
      <c r="E107" s="165"/>
      <c r="F107" s="165"/>
      <c r="G107" s="146" t="str">
        <f>IFERROR(VLOOKUP(N$7,Sheet1!$A$2:$BK$350,ROW(G46),FALSE),"")</f>
        <v/>
      </c>
      <c r="H107" s="137"/>
      <c r="I107" s="137"/>
      <c r="J107" s="137"/>
      <c r="K107" s="141"/>
      <c r="L107" s="139" t="s">
        <v>114</v>
      </c>
      <c r="M107" s="140"/>
      <c r="N107" s="140"/>
      <c r="O107" s="139"/>
      <c r="P107" s="140"/>
      <c r="Q107" s="140"/>
      <c r="R107" s="144"/>
      <c r="S107" s="145"/>
      <c r="T107" s="143" t="str">
        <f>IFERROR(VLOOKUP(N$8,Sheet1!$A$2:$FF$304,ROW(G41),FALSE),"")</f>
        <v>10D-SFA-LITE</v>
      </c>
      <c r="U107" s="137"/>
      <c r="V107" s="138"/>
      <c r="W107" s="136"/>
      <c r="X107" s="137"/>
      <c r="Y107" s="137"/>
      <c r="Z107" s="135"/>
      <c r="AA107" s="165"/>
    </row>
    <row r="108" spans="1:27" hidden="1">
      <c r="A108" s="173"/>
      <c r="B108" s="174"/>
      <c r="C108" s="175"/>
      <c r="D108" s="176"/>
      <c r="E108" s="165"/>
      <c r="F108" s="165"/>
      <c r="G108" s="146" t="str">
        <f>IFERROR(VLOOKUP(N$7,Sheet1!$A$2:$BK$350,ROW(G47),FALSE),"")</f>
        <v/>
      </c>
      <c r="H108" s="137"/>
      <c r="I108" s="137"/>
      <c r="J108" s="137"/>
      <c r="K108" s="141"/>
      <c r="L108" s="139" t="s">
        <v>163</v>
      </c>
      <c r="M108" s="140"/>
      <c r="N108" s="140"/>
      <c r="O108" s="139"/>
      <c r="P108" s="140"/>
      <c r="Q108" s="140"/>
      <c r="R108" s="144"/>
      <c r="S108" s="145"/>
      <c r="T108" s="143" t="str">
        <f>IFERROR(VLOOKUP(N$8,Sheet1!$A$2:$FF$304,ROW(G42),FALSE),"")</f>
        <v>12D-FB</v>
      </c>
      <c r="U108" s="137"/>
      <c r="V108" s="138"/>
      <c r="W108" s="136"/>
      <c r="X108" s="137"/>
      <c r="Y108" s="137"/>
      <c r="Z108" s="135"/>
      <c r="AA108" s="165"/>
    </row>
    <row r="109" spans="1:27" hidden="1">
      <c r="A109" s="173"/>
      <c r="B109" s="174"/>
      <c r="C109" s="175"/>
      <c r="D109" s="176"/>
      <c r="E109" s="165"/>
      <c r="F109" s="165"/>
      <c r="G109" s="146" t="str">
        <f>IFERROR(VLOOKUP(N$7,Sheet1!$A$2:$BK$350,ROW(G48),FALSE),"")</f>
        <v/>
      </c>
      <c r="H109" s="137"/>
      <c r="I109" s="137"/>
      <c r="J109" s="137"/>
      <c r="K109" s="141"/>
      <c r="L109" s="139" t="s">
        <v>359</v>
      </c>
      <c r="M109" s="140"/>
      <c r="N109" s="140"/>
      <c r="O109" s="139" t="s">
        <v>593</v>
      </c>
      <c r="P109" s="140"/>
      <c r="Q109" s="140"/>
      <c r="R109" s="144"/>
      <c r="S109" s="145"/>
      <c r="T109" s="143" t="str">
        <f>IFERROR(VLOOKUP(N$8,Sheet1!$A$2:$FF$304,ROW(G43),FALSE),"")</f>
        <v>12D-FB-LITE</v>
      </c>
      <c r="U109" s="137"/>
      <c r="V109" s="138"/>
      <c r="W109" s="136"/>
      <c r="X109" s="137"/>
      <c r="Y109" s="137"/>
      <c r="Z109" s="135"/>
      <c r="AA109" s="165"/>
    </row>
    <row r="110" spans="1:27" hidden="1">
      <c r="A110" s="173"/>
      <c r="B110" s="174"/>
      <c r="C110" s="175"/>
      <c r="D110" s="176"/>
      <c r="E110" s="165"/>
      <c r="F110" s="165"/>
      <c r="G110" s="146" t="str">
        <f>IFERROR(VLOOKUP(N$7,Sheet1!$A$2:$BK$350,ROW(G49),FALSE),"")</f>
        <v/>
      </c>
      <c r="H110" s="137"/>
      <c r="I110" s="137"/>
      <c r="J110" s="137"/>
      <c r="K110" s="141"/>
      <c r="L110" s="139" t="s">
        <v>164</v>
      </c>
      <c r="M110" s="140"/>
      <c r="N110" s="140"/>
      <c r="O110" s="139"/>
      <c r="P110" s="140"/>
      <c r="Q110" s="140"/>
      <c r="R110" s="144"/>
      <c r="S110" s="145"/>
      <c r="T110" s="143" t="str">
        <f>IFERROR(VLOOKUP(N$8,Sheet1!$A$2:$FF$304,ROW(G44),FALSE),"")</f>
        <v>12D-SFA(12D-SFA-LITEへ)</v>
      </c>
      <c r="U110" s="137"/>
      <c r="V110" s="138"/>
      <c r="W110" s="136"/>
      <c r="X110" s="137"/>
      <c r="Y110" s="137"/>
      <c r="Z110" s="135"/>
      <c r="AA110" s="165"/>
    </row>
    <row r="111" spans="1:27" hidden="1">
      <c r="A111" s="173"/>
      <c r="B111" s="174"/>
      <c r="C111" s="175"/>
      <c r="D111" s="176"/>
      <c r="E111" s="165"/>
      <c r="F111" s="165"/>
      <c r="G111" s="146" t="str">
        <f>IFERROR(VLOOKUP(N$7,Sheet1!$A$2:$BK$350,ROW(G50),FALSE),"")</f>
        <v/>
      </c>
      <c r="H111" s="137"/>
      <c r="I111" s="137"/>
      <c r="J111" s="137"/>
      <c r="K111" s="141"/>
      <c r="L111" s="139" t="s">
        <v>183</v>
      </c>
      <c r="M111" s="140"/>
      <c r="N111" s="140"/>
      <c r="O111" s="139"/>
      <c r="P111" s="140"/>
      <c r="Q111" s="140"/>
      <c r="R111" s="144"/>
      <c r="S111" s="145"/>
      <c r="T111" s="143" t="str">
        <f>IFERROR(VLOOKUP(N$8,Sheet1!$A$2:$FF$304,ROW(G45),FALSE),"")</f>
        <v>12D-SFA-LITE</v>
      </c>
      <c r="U111" s="137"/>
      <c r="V111" s="138"/>
      <c r="W111" s="136"/>
      <c r="X111" s="137"/>
      <c r="Y111" s="137"/>
      <c r="Z111" s="135"/>
      <c r="AA111" s="165"/>
    </row>
    <row r="112" spans="1:27" hidden="1">
      <c r="A112" s="173"/>
      <c r="B112" s="174"/>
      <c r="C112" s="175"/>
      <c r="D112" s="176"/>
      <c r="E112" s="165"/>
      <c r="F112" s="165"/>
      <c r="G112" s="146" t="str">
        <f>IFERROR(VLOOKUP(N$7,Sheet1!$A$2:$BK$350,ROW(G51),FALSE),"")</f>
        <v/>
      </c>
      <c r="H112" s="137"/>
      <c r="I112" s="137"/>
      <c r="J112" s="137"/>
      <c r="K112" s="141"/>
      <c r="L112" s="139" t="s">
        <v>320</v>
      </c>
      <c r="M112" s="140"/>
      <c r="N112" s="140"/>
      <c r="O112" s="139"/>
      <c r="P112" s="140"/>
      <c r="Q112" s="140"/>
      <c r="R112" s="144"/>
      <c r="S112" s="145"/>
      <c r="T112" s="143" t="str">
        <f>IFERROR(VLOOKUP(N$8,Sheet1!$A$2:$FF$304,ROW(G46),FALSE),"")</f>
        <v>2.5C-2V</v>
      </c>
      <c r="U112" s="137"/>
      <c r="V112" s="138"/>
      <c r="W112" s="136"/>
      <c r="X112" s="137"/>
      <c r="Y112" s="137"/>
      <c r="Z112" s="135"/>
      <c r="AA112" s="165"/>
    </row>
    <row r="113" spans="1:27" hidden="1">
      <c r="A113" s="173"/>
      <c r="B113" s="174"/>
      <c r="C113" s="175"/>
      <c r="D113" s="176"/>
      <c r="E113" s="165"/>
      <c r="F113" s="165"/>
      <c r="G113" s="146" t="str">
        <f>IFERROR(VLOOKUP(N$7,Sheet1!$A$2:$BK$350,ROW(G52),FALSE),"")</f>
        <v/>
      </c>
      <c r="H113" s="137"/>
      <c r="I113" s="137"/>
      <c r="J113" s="137"/>
      <c r="K113" s="141"/>
      <c r="L113" s="139" t="s">
        <v>360</v>
      </c>
      <c r="M113" s="140"/>
      <c r="N113" s="140"/>
      <c r="O113" s="139" t="s">
        <v>594</v>
      </c>
      <c r="P113" s="140"/>
      <c r="Q113" s="140"/>
      <c r="R113" s="144"/>
      <c r="S113" s="145"/>
      <c r="T113" s="143" t="str">
        <f>IFERROR(VLOOKUP(N$8,Sheet1!$A$2:$FF$304,ROW(G47),FALSE),"")</f>
        <v>2.5D-2V</v>
      </c>
      <c r="U113" s="137"/>
      <c r="V113" s="138"/>
      <c r="W113" s="136"/>
      <c r="X113" s="137"/>
      <c r="Y113" s="137"/>
      <c r="Z113" s="135"/>
      <c r="AA113" s="165"/>
    </row>
    <row r="114" spans="1:27" hidden="1">
      <c r="A114" s="173"/>
      <c r="B114" s="174"/>
      <c r="C114" s="175"/>
      <c r="D114" s="176"/>
      <c r="E114" s="165"/>
      <c r="F114" s="165"/>
      <c r="G114" s="146" t="str">
        <f>IFERROR(VLOOKUP(N$7,Sheet1!$A$2:$BK$350,ROW(G53),FALSE),"")</f>
        <v/>
      </c>
      <c r="H114" s="137"/>
      <c r="I114" s="137"/>
      <c r="J114" s="137"/>
      <c r="K114" s="141"/>
      <c r="L114" s="139" t="s">
        <v>361</v>
      </c>
      <c r="M114" s="140"/>
      <c r="N114" s="140"/>
      <c r="O114" s="139" t="s">
        <v>594</v>
      </c>
      <c r="P114" s="140"/>
      <c r="Q114" s="140"/>
      <c r="R114" s="144"/>
      <c r="S114" s="145"/>
      <c r="T114" s="143" t="str">
        <f>IFERROR(VLOOKUP(N$8,Sheet1!$A$2:$FF$304,ROW(G48),FALSE),"")</f>
        <v>2.5D-2VS</v>
      </c>
      <c r="U114" s="137"/>
      <c r="V114" s="138"/>
      <c r="W114" s="136"/>
      <c r="X114" s="137"/>
      <c r="Y114" s="137"/>
      <c r="Z114" s="135"/>
      <c r="AA114" s="165"/>
    </row>
    <row r="115" spans="1:27" hidden="1">
      <c r="A115" s="173"/>
      <c r="B115" s="174"/>
      <c r="C115" s="175"/>
      <c r="D115" s="176"/>
      <c r="E115" s="165"/>
      <c r="F115" s="165"/>
      <c r="G115" s="146" t="str">
        <f>IFERROR(VLOOKUP(N$7,Sheet1!$A$2:$BK$350,ROW(G54),FALSE),"")</f>
        <v/>
      </c>
      <c r="H115" s="137"/>
      <c r="I115" s="137"/>
      <c r="J115" s="137"/>
      <c r="K115" s="141"/>
      <c r="L115" s="139" t="s">
        <v>291</v>
      </c>
      <c r="M115" s="140"/>
      <c r="N115" s="140"/>
      <c r="O115" s="139"/>
      <c r="P115" s="140"/>
      <c r="Q115" s="140"/>
      <c r="R115" s="144"/>
      <c r="S115" s="145"/>
      <c r="T115" s="143" t="str">
        <f>IFERROR(VLOOKUP(N$8,Sheet1!$A$2:$FF$304,ROW(G49),FALSE),"")</f>
        <v>2.5D-HQ･SUPER</v>
      </c>
      <c r="U115" s="137"/>
      <c r="V115" s="138"/>
      <c r="W115" s="136"/>
      <c r="X115" s="137"/>
      <c r="Y115" s="137"/>
      <c r="Z115" s="135"/>
      <c r="AA115" s="165"/>
    </row>
    <row r="116" spans="1:27" hidden="1">
      <c r="A116" s="173"/>
      <c r="B116" s="174"/>
      <c r="C116" s="175"/>
      <c r="D116" s="176"/>
      <c r="E116" s="165"/>
      <c r="F116" s="165"/>
      <c r="G116" s="146" t="str">
        <f>IFERROR(VLOOKUP(N$7,Sheet1!$A$2:$BK$350,ROW(G55),FALSE),"")</f>
        <v/>
      </c>
      <c r="H116" s="137"/>
      <c r="I116" s="137"/>
      <c r="J116" s="137"/>
      <c r="K116" s="141"/>
      <c r="L116" s="139" t="s">
        <v>292</v>
      </c>
      <c r="M116" s="140"/>
      <c r="N116" s="140"/>
      <c r="O116" s="139"/>
      <c r="P116" s="140"/>
      <c r="Q116" s="140"/>
      <c r="R116" s="144"/>
      <c r="S116" s="145"/>
      <c r="T116" s="143" t="str">
        <f>IFERROR(VLOOKUP(N$8,Sheet1!$A$2:$FF$304,ROW(G50),FALSE),"")</f>
        <v>2.5D-QEV</v>
      </c>
      <c r="U116" s="137"/>
      <c r="V116" s="138"/>
      <c r="W116" s="136"/>
      <c r="X116" s="137"/>
      <c r="Y116" s="137"/>
      <c r="Z116" s="135"/>
      <c r="AA116" s="165"/>
    </row>
    <row r="117" spans="1:27" hidden="1">
      <c r="A117" s="173"/>
      <c r="B117" s="174"/>
      <c r="C117" s="175"/>
      <c r="D117" s="176"/>
      <c r="E117" s="165"/>
      <c r="F117" s="165"/>
      <c r="G117" s="146" t="str">
        <f>IFERROR(VLOOKUP(N$7,Sheet1!$A$2:$BK$350,ROW(G56),FALSE),"")</f>
        <v/>
      </c>
      <c r="H117" s="137"/>
      <c r="I117" s="137"/>
      <c r="J117" s="137"/>
      <c r="K117" s="141"/>
      <c r="L117" s="139" t="s">
        <v>184</v>
      </c>
      <c r="M117" s="140"/>
      <c r="N117" s="140"/>
      <c r="O117" s="139"/>
      <c r="P117" s="140"/>
      <c r="Q117" s="140"/>
      <c r="R117" s="144"/>
      <c r="S117" s="145"/>
      <c r="T117" s="143" t="str">
        <f>IFERROR(VLOOKUP(N$8,Sheet1!$A$2:$FF$304,ROW(G51),FALSE),"")</f>
        <v>2D-LFB-S</v>
      </c>
      <c r="U117" s="137"/>
      <c r="V117" s="138"/>
      <c r="W117" s="136"/>
      <c r="X117" s="137"/>
      <c r="Y117" s="137"/>
      <c r="Z117" s="135"/>
      <c r="AA117" s="165"/>
    </row>
    <row r="118" spans="1:27" hidden="1">
      <c r="A118" s="173"/>
      <c r="B118" s="174"/>
      <c r="C118" s="175"/>
      <c r="D118" s="176"/>
      <c r="E118" s="165"/>
      <c r="F118" s="165"/>
      <c r="G118" s="146" t="str">
        <f>IFERROR(VLOOKUP(N$7,Sheet1!$A$2:$BK$350,ROW(G57),FALSE),"")</f>
        <v/>
      </c>
      <c r="H118" s="137"/>
      <c r="I118" s="137"/>
      <c r="J118" s="137"/>
      <c r="K118" s="141"/>
      <c r="L118" s="139" t="s">
        <v>198</v>
      </c>
      <c r="M118" s="140"/>
      <c r="N118" s="140"/>
      <c r="O118" s="139"/>
      <c r="P118" s="140"/>
      <c r="Q118" s="140"/>
      <c r="R118" s="144"/>
      <c r="S118" s="145"/>
      <c r="T118" s="143" t="str">
        <f>IFERROR(VLOOKUP(N$8,Sheet1!$A$2:$FF$304,ROW(G52),FALSE),"")</f>
        <v>3.5D-FAV</v>
      </c>
      <c r="U118" s="137"/>
      <c r="V118" s="138"/>
      <c r="W118" s="136"/>
      <c r="X118" s="137"/>
      <c r="Y118" s="137"/>
      <c r="Z118" s="135"/>
      <c r="AA118" s="165"/>
    </row>
    <row r="119" spans="1:27" hidden="1">
      <c r="A119" s="173"/>
      <c r="B119" s="174"/>
      <c r="C119" s="175"/>
      <c r="D119" s="176"/>
      <c r="E119" s="165"/>
      <c r="F119" s="165"/>
      <c r="G119" s="146" t="str">
        <f>IFERROR(VLOOKUP(N$7,Sheet1!$A$2:$BK$350,ROW(G58),FALSE),"")</f>
        <v/>
      </c>
      <c r="H119" s="137"/>
      <c r="I119" s="137"/>
      <c r="J119" s="137"/>
      <c r="K119" s="141"/>
      <c r="L119" s="139" t="s">
        <v>222</v>
      </c>
      <c r="M119" s="140"/>
      <c r="N119" s="140"/>
      <c r="O119" s="139"/>
      <c r="P119" s="140"/>
      <c r="Q119" s="140"/>
      <c r="R119" s="144"/>
      <c r="S119" s="145"/>
      <c r="T119" s="143" t="str">
        <f>IFERROR(VLOOKUP(N$8,Sheet1!$A$2:$FF$304,ROW(G53),FALSE),"")</f>
        <v>3.5D-Q･SUPER</v>
      </c>
      <c r="U119" s="137"/>
      <c r="V119" s="138"/>
      <c r="W119" s="136"/>
      <c r="X119" s="137"/>
      <c r="Y119" s="137"/>
      <c r="Z119" s="135"/>
      <c r="AA119" s="165"/>
    </row>
    <row r="120" spans="1:27" hidden="1">
      <c r="A120" s="173"/>
      <c r="B120" s="174"/>
      <c r="C120" s="175"/>
      <c r="D120" s="176"/>
      <c r="E120" s="165"/>
      <c r="F120" s="165"/>
      <c r="G120" s="146" t="str">
        <f>IFERROR(VLOOKUP(N$7,Sheet1!$A$2:$BK$350,ROW(G59),FALSE),"")</f>
        <v/>
      </c>
      <c r="H120" s="137"/>
      <c r="I120" s="137"/>
      <c r="J120" s="137"/>
      <c r="K120" s="141"/>
      <c r="L120" s="139" t="s">
        <v>362</v>
      </c>
      <c r="M120" s="140"/>
      <c r="N120" s="140"/>
      <c r="O120" s="139" t="s">
        <v>595</v>
      </c>
      <c r="P120" s="140"/>
      <c r="Q120" s="140"/>
      <c r="R120" s="144"/>
      <c r="S120" s="145"/>
      <c r="T120" s="143" t="str">
        <f>IFERROR(VLOOKUP(N$8,Sheet1!$A$2:$FF$304,ROW(G54),FALSE),"")</f>
        <v>3.5D-QEFV</v>
      </c>
      <c r="U120" s="137"/>
      <c r="V120" s="138"/>
      <c r="W120" s="136"/>
      <c r="X120" s="137"/>
      <c r="Y120" s="137"/>
      <c r="Z120" s="135"/>
      <c r="AA120" s="165"/>
    </row>
    <row r="121" spans="1:27" hidden="1">
      <c r="A121" s="173"/>
      <c r="B121" s="174"/>
      <c r="C121" s="175"/>
      <c r="D121" s="176"/>
      <c r="E121" s="165"/>
      <c r="F121" s="165"/>
      <c r="G121" s="146" t="str">
        <f>IFERROR(VLOOKUP(N$7,Sheet1!$A$2:$BK$350,ROW(G60),FALSE),"")</f>
        <v/>
      </c>
      <c r="H121" s="137"/>
      <c r="I121" s="137"/>
      <c r="J121" s="137"/>
      <c r="K121" s="141"/>
      <c r="L121" s="139" t="s">
        <v>224</v>
      </c>
      <c r="M121" s="140"/>
      <c r="N121" s="140"/>
      <c r="O121" s="139"/>
      <c r="P121" s="140"/>
      <c r="Q121" s="140"/>
      <c r="R121" s="144"/>
      <c r="S121" s="145"/>
      <c r="T121" s="143" t="str">
        <f>IFERROR(VLOOKUP(N$8,Sheet1!$A$2:$FF$304,ROW(G55),FALSE),"")</f>
        <v>3.5D-SFA</v>
      </c>
      <c r="U121" s="137"/>
      <c r="V121" s="138"/>
      <c r="W121" s="136"/>
      <c r="X121" s="137"/>
      <c r="Y121" s="137"/>
      <c r="Z121" s="135"/>
      <c r="AA121" s="165"/>
    </row>
    <row r="122" spans="1:27" hidden="1">
      <c r="A122" s="173"/>
      <c r="B122" s="174"/>
      <c r="C122" s="175"/>
      <c r="D122" s="176"/>
      <c r="E122" s="165"/>
      <c r="F122" s="165"/>
      <c r="G122" s="146" t="str">
        <f>IFERROR(VLOOKUP(N$7,Sheet1!$A$2:$BK$350,ROW(G61),FALSE),"")</f>
        <v/>
      </c>
      <c r="H122" s="137"/>
      <c r="I122" s="137"/>
      <c r="J122" s="137"/>
      <c r="K122" s="141"/>
      <c r="L122" s="139" t="s">
        <v>253</v>
      </c>
      <c r="M122" s="140"/>
      <c r="N122" s="140"/>
      <c r="O122" s="139"/>
      <c r="P122" s="140"/>
      <c r="Q122" s="140"/>
      <c r="R122" s="144"/>
      <c r="S122" s="145"/>
      <c r="T122" s="143" t="str">
        <f>IFERROR(VLOOKUP(N$8,Sheet1!$A$2:$FF$304,ROW(G56),FALSE),"")</f>
        <v>3.5D-XFB</v>
      </c>
      <c r="U122" s="137"/>
      <c r="V122" s="138"/>
      <c r="W122" s="136"/>
      <c r="X122" s="137"/>
      <c r="Y122" s="137"/>
      <c r="Z122" s="135"/>
      <c r="AA122" s="165"/>
    </row>
    <row r="123" spans="1:27" hidden="1">
      <c r="A123" s="173"/>
      <c r="B123" s="174"/>
      <c r="C123" s="175"/>
      <c r="D123" s="176"/>
      <c r="E123" s="165"/>
      <c r="F123" s="165"/>
      <c r="G123" s="146" t="str">
        <f>IFERROR(VLOOKUP(N$7,Sheet1!$A$2:$BK$350,ROW(G62),FALSE),"")</f>
        <v/>
      </c>
      <c r="H123" s="137"/>
      <c r="I123" s="137"/>
      <c r="J123" s="137"/>
      <c r="K123" s="141"/>
      <c r="L123" s="139" t="s">
        <v>185</v>
      </c>
      <c r="M123" s="140"/>
      <c r="N123" s="140"/>
      <c r="O123" s="139"/>
      <c r="P123" s="140"/>
      <c r="Q123" s="140"/>
      <c r="R123" s="144"/>
      <c r="S123" s="145"/>
      <c r="T123" s="143" t="str">
        <f>IFERROR(VLOOKUP(N$8,Sheet1!$A$2:$FF$304,ROW(G57),FALSE),"")</f>
        <v>3.5Dスーパー</v>
      </c>
      <c r="U123" s="137"/>
      <c r="V123" s="138"/>
      <c r="W123" s="136"/>
      <c r="X123" s="137"/>
      <c r="Y123" s="137"/>
      <c r="Z123" s="135"/>
      <c r="AA123" s="165"/>
    </row>
    <row r="124" spans="1:27" hidden="1">
      <c r="A124" s="173"/>
      <c r="B124" s="174"/>
      <c r="C124" s="175"/>
      <c r="D124" s="176"/>
      <c r="E124" s="165"/>
      <c r="F124" s="165"/>
      <c r="G124" s="146" t="str">
        <f>IFERROR(VLOOKUP(N$7,Sheet1!$A$2:$BK$350,ROW(G63),FALSE),"")</f>
        <v/>
      </c>
      <c r="H124" s="137"/>
      <c r="I124" s="137"/>
      <c r="J124" s="137"/>
      <c r="K124" s="141"/>
      <c r="L124" s="139" t="s">
        <v>187</v>
      </c>
      <c r="M124" s="140"/>
      <c r="N124" s="140"/>
      <c r="O124" s="139"/>
      <c r="P124" s="140"/>
      <c r="Q124" s="140"/>
      <c r="R124" s="144"/>
      <c r="S124" s="145"/>
      <c r="T124" s="143" t="str">
        <f>IFERROR(VLOOKUP(N$8,Sheet1!$A$2:$FF$304,ROW(G58),FALSE),"")</f>
        <v>3C-2T</v>
      </c>
      <c r="U124" s="137"/>
      <c r="V124" s="138"/>
      <c r="W124" s="136"/>
      <c r="X124" s="137"/>
      <c r="Y124" s="137"/>
      <c r="Z124" s="135"/>
      <c r="AA124" s="165"/>
    </row>
    <row r="125" spans="1:27" hidden="1">
      <c r="A125" s="173"/>
      <c r="B125" s="174"/>
      <c r="C125" s="175"/>
      <c r="D125" s="176"/>
      <c r="E125" s="165"/>
      <c r="F125" s="165"/>
      <c r="G125" s="146" t="str">
        <f>IFERROR(VLOOKUP(N$7,Sheet1!$A$2:$BK$350,ROW(G64),FALSE),"")</f>
        <v/>
      </c>
      <c r="H125" s="137"/>
      <c r="I125" s="137"/>
      <c r="J125" s="137"/>
      <c r="K125" s="141"/>
      <c r="L125" s="139" t="s">
        <v>240</v>
      </c>
      <c r="M125" s="140"/>
      <c r="N125" s="140"/>
      <c r="O125" s="139"/>
      <c r="P125" s="140"/>
      <c r="Q125" s="140"/>
      <c r="R125" s="144"/>
      <c r="S125" s="145"/>
      <c r="T125" s="143" t="str">
        <f>IFERROR(VLOOKUP(N$8,Sheet1!$A$2:$FF$304,ROW(G59),FALSE),"")</f>
        <v>3C-2V</v>
      </c>
      <c r="U125" s="137"/>
      <c r="V125" s="138"/>
      <c r="W125" s="136"/>
      <c r="X125" s="137"/>
      <c r="Y125" s="137"/>
      <c r="Z125" s="135"/>
      <c r="AA125" s="165"/>
    </row>
    <row r="126" spans="1:27" hidden="1">
      <c r="A126" s="173"/>
      <c r="B126" s="174"/>
      <c r="C126" s="175"/>
      <c r="D126" s="176"/>
      <c r="E126" s="165"/>
      <c r="F126" s="165"/>
      <c r="G126" s="146" t="str">
        <f>IFERROR(VLOOKUP(N$7,Sheet1!$A$2:$BK$350,ROW(G65),FALSE),"")</f>
        <v/>
      </c>
      <c r="H126" s="137"/>
      <c r="I126" s="137"/>
      <c r="J126" s="137"/>
      <c r="K126" s="141"/>
      <c r="L126" s="139" t="s">
        <v>589</v>
      </c>
      <c r="M126" s="140"/>
      <c r="N126" s="140"/>
      <c r="O126" s="139" t="s">
        <v>596</v>
      </c>
      <c r="P126" s="140"/>
      <c r="Q126" s="140"/>
      <c r="R126" s="144"/>
      <c r="S126" s="145"/>
      <c r="T126" s="143" t="str">
        <f>IFERROR(VLOOKUP(N$8,Sheet1!$A$2:$FF$304,ROW(G60),FALSE),"")</f>
        <v>3C-2VS</v>
      </c>
      <c r="U126" s="137"/>
      <c r="V126" s="138"/>
      <c r="W126" s="136"/>
      <c r="X126" s="137"/>
      <c r="Y126" s="137"/>
      <c r="Z126" s="135"/>
      <c r="AA126" s="165"/>
    </row>
    <row r="127" spans="1:27" hidden="1">
      <c r="A127" s="173"/>
      <c r="B127" s="174"/>
      <c r="C127" s="175"/>
      <c r="D127" s="176"/>
      <c r="E127" s="165"/>
      <c r="F127" s="165"/>
      <c r="G127" s="146" t="str">
        <f>IFERROR(VLOOKUP(N$7,Sheet1!$A$2:$BK$350,ROW(G66),FALSE),"")</f>
        <v/>
      </c>
      <c r="H127" s="137"/>
      <c r="I127" s="137"/>
      <c r="J127" s="137"/>
      <c r="K127" s="141"/>
      <c r="L127" s="139" t="s">
        <v>241</v>
      </c>
      <c r="M127" s="140"/>
      <c r="N127" s="140"/>
      <c r="O127" s="139"/>
      <c r="P127" s="140"/>
      <c r="Q127" s="140"/>
      <c r="R127" s="144"/>
      <c r="S127" s="145"/>
      <c r="T127" s="143" t="str">
        <f>IFERROR(VLOOKUP(N$8,Sheet1!$A$2:$FF$304,ROW(G61),FALSE),"")</f>
        <v>3C-2W</v>
      </c>
      <c r="U127" s="137"/>
      <c r="V127" s="138"/>
      <c r="W127" s="136"/>
      <c r="X127" s="137"/>
      <c r="Y127" s="137"/>
      <c r="Z127" s="135"/>
      <c r="AA127" s="165"/>
    </row>
    <row r="128" spans="1:27" hidden="1">
      <c r="A128" s="173"/>
      <c r="B128" s="174"/>
      <c r="C128" s="175"/>
      <c r="D128" s="176"/>
      <c r="E128" s="165"/>
      <c r="F128" s="165"/>
      <c r="G128" s="146" t="str">
        <f>IFERROR(VLOOKUP(N$7,Sheet1!$A$2:$BK$350,ROW(G67),FALSE),"")</f>
        <v/>
      </c>
      <c r="H128" s="137"/>
      <c r="I128" s="137"/>
      <c r="J128" s="137"/>
      <c r="K128" s="141"/>
      <c r="L128" s="139" t="s">
        <v>463</v>
      </c>
      <c r="M128" s="140"/>
      <c r="N128" s="140"/>
      <c r="O128" s="139"/>
      <c r="P128" s="140"/>
      <c r="Q128" s="140"/>
      <c r="R128" s="144"/>
      <c r="S128" s="145"/>
      <c r="T128" s="143" t="str">
        <f>IFERROR(VLOOKUP(N$8,Sheet1!$A$2:$FF$304,ROW(G62),FALSE),"")</f>
        <v>3C-2WS</v>
      </c>
      <c r="U128" s="137"/>
      <c r="V128" s="138"/>
      <c r="W128" s="136"/>
      <c r="X128" s="137"/>
      <c r="Y128" s="137"/>
      <c r="Z128" s="135"/>
      <c r="AA128" s="165"/>
    </row>
    <row r="129" spans="1:27" hidden="1">
      <c r="A129" s="173"/>
      <c r="B129" s="174"/>
      <c r="C129" s="175"/>
      <c r="D129" s="176"/>
      <c r="E129" s="165"/>
      <c r="F129" s="165"/>
      <c r="G129" s="146" t="str">
        <f>IFERROR(VLOOKUP(N$7,Sheet1!$A$2:$BK$350,ROW(G68),FALSE),"")</f>
        <v/>
      </c>
      <c r="H129" s="137"/>
      <c r="I129" s="137"/>
      <c r="J129" s="137"/>
      <c r="K129" s="141"/>
      <c r="L129" s="139" t="s">
        <v>257</v>
      </c>
      <c r="M129" s="140"/>
      <c r="N129" s="140"/>
      <c r="O129" s="139"/>
      <c r="P129" s="140"/>
      <c r="Q129" s="140"/>
      <c r="R129" s="144"/>
      <c r="S129" s="145"/>
      <c r="T129" s="143" t="str">
        <f>IFERROR(VLOOKUP(N$8,Sheet1!$A$2:$FF$304,ROW(G63),FALSE),"")</f>
        <v>3C-FB</v>
      </c>
      <c r="U129" s="137"/>
      <c r="V129" s="138"/>
      <c r="W129" s="136"/>
      <c r="X129" s="137"/>
      <c r="Y129" s="137"/>
      <c r="Z129" s="135"/>
      <c r="AA129" s="165"/>
    </row>
    <row r="130" spans="1:27" hidden="1">
      <c r="A130" s="173"/>
      <c r="B130" s="174"/>
      <c r="C130" s="175"/>
      <c r="D130" s="176"/>
      <c r="E130" s="165"/>
      <c r="F130" s="165"/>
      <c r="G130" s="146" t="str">
        <f>IFERROR(VLOOKUP(N$7,Sheet1!$A$2:$BK$350,ROW(G69),FALSE),"")</f>
        <v/>
      </c>
      <c r="H130" s="137"/>
      <c r="I130" s="137"/>
      <c r="J130" s="137"/>
      <c r="K130" s="141"/>
      <c r="L130" s="139" t="s">
        <v>263</v>
      </c>
      <c r="M130" s="140"/>
      <c r="N130" s="140"/>
      <c r="O130" s="139"/>
      <c r="P130" s="140"/>
      <c r="Q130" s="140"/>
      <c r="R130" s="144"/>
      <c r="S130" s="145"/>
      <c r="T130" s="143" t="str">
        <f>IFERROR(VLOOKUP(N$8,Sheet1!$A$2:$FF$304,ROW(G64),FALSE),"")</f>
        <v>3C-FB-NL</v>
      </c>
      <c r="U130" s="137"/>
      <c r="V130" s="138"/>
      <c r="W130" s="136"/>
      <c r="X130" s="137"/>
      <c r="Y130" s="137"/>
      <c r="Z130" s="135"/>
      <c r="AA130" s="165"/>
    </row>
    <row r="131" spans="1:27" hidden="1">
      <c r="A131" s="173"/>
      <c r="B131" s="174"/>
      <c r="C131" s="175"/>
      <c r="D131" s="176"/>
      <c r="E131" s="165"/>
      <c r="F131" s="165"/>
      <c r="G131" s="146" t="str">
        <f>IFERROR(VLOOKUP(N$7,Sheet1!$A$2:$BK$350,ROW(G70),FALSE),"")</f>
        <v/>
      </c>
      <c r="H131" s="137"/>
      <c r="I131" s="137"/>
      <c r="J131" s="137"/>
      <c r="K131" s="141"/>
      <c r="L131" s="139" t="s">
        <v>464</v>
      </c>
      <c r="M131" s="140"/>
      <c r="N131" s="140"/>
      <c r="O131" s="139"/>
      <c r="P131" s="140"/>
      <c r="Q131" s="140"/>
      <c r="R131" s="144"/>
      <c r="S131" s="145"/>
      <c r="T131" s="143" t="str">
        <f>IFERROR(VLOOKUP(N$8,Sheet1!$A$2:$FF$304,ROW(G65),FALSE),"")</f>
        <v>3C-FV</v>
      </c>
      <c r="U131" s="137"/>
      <c r="V131" s="138"/>
      <c r="W131" s="136"/>
      <c r="X131" s="137"/>
      <c r="Y131" s="137"/>
      <c r="Z131" s="135"/>
      <c r="AA131" s="165"/>
    </row>
    <row r="132" spans="1:27" hidden="1">
      <c r="A132" s="173"/>
      <c r="B132" s="174"/>
      <c r="C132" s="175"/>
      <c r="D132" s="176"/>
      <c r="E132" s="165"/>
      <c r="F132" s="165"/>
      <c r="G132" s="146" t="str">
        <f>IFERROR(VLOOKUP(N$7,Sheet1!$A$2:$BK$350,ROW(G71),FALSE),"")</f>
        <v/>
      </c>
      <c r="H132" s="137"/>
      <c r="I132" s="137"/>
      <c r="J132" s="137"/>
      <c r="K132" s="141"/>
      <c r="L132" s="139" t="s">
        <v>465</v>
      </c>
      <c r="M132" s="140"/>
      <c r="N132" s="140"/>
      <c r="O132" s="139"/>
      <c r="P132" s="140"/>
      <c r="Q132" s="140"/>
      <c r="R132" s="144"/>
      <c r="S132" s="145"/>
      <c r="T132" s="143" t="str">
        <f>IFERROR(VLOOKUP(N$8,Sheet1!$A$2:$FF$304,ROW(G66),FALSE),"")</f>
        <v>3D-2E</v>
      </c>
      <c r="U132" s="137"/>
      <c r="V132" s="138"/>
      <c r="W132" s="136"/>
      <c r="X132" s="137"/>
      <c r="Y132" s="137"/>
      <c r="Z132" s="135"/>
      <c r="AA132" s="165"/>
    </row>
    <row r="133" spans="1:27" hidden="1">
      <c r="A133" s="173"/>
      <c r="B133" s="174"/>
      <c r="C133" s="175"/>
      <c r="D133" s="176"/>
      <c r="E133" s="165"/>
      <c r="F133" s="165"/>
      <c r="G133" s="146" t="str">
        <f>IFERROR(VLOOKUP(N$7,Sheet1!$A$2:$BK$350,ROW(G72),FALSE),"")</f>
        <v/>
      </c>
      <c r="H133" s="137"/>
      <c r="I133" s="137"/>
      <c r="J133" s="137"/>
      <c r="K133" s="141"/>
      <c r="L133" s="139" t="s">
        <v>52</v>
      </c>
      <c r="M133" s="140"/>
      <c r="N133" s="140"/>
      <c r="O133" s="139"/>
      <c r="P133" s="140"/>
      <c r="Q133" s="140"/>
      <c r="R133" s="144"/>
      <c r="S133" s="145"/>
      <c r="T133" s="143" t="str">
        <f>IFERROR(VLOOKUP(N$8,Sheet1!$A$2:$FF$304,ROW(G67),FALSE),"")</f>
        <v>3D-2V</v>
      </c>
      <c r="U133" s="137"/>
      <c r="V133" s="138"/>
      <c r="W133" s="136"/>
      <c r="X133" s="137"/>
      <c r="Y133" s="137"/>
      <c r="Z133" s="135"/>
      <c r="AA133" s="165"/>
    </row>
    <row r="134" spans="1:27" hidden="1">
      <c r="A134" s="173"/>
      <c r="B134" s="174"/>
      <c r="C134" s="175"/>
      <c r="D134" s="176"/>
      <c r="E134" s="165"/>
      <c r="F134" s="165"/>
      <c r="G134" s="146" t="str">
        <f>IFERROR(VLOOKUP(N$7,Sheet1!$A$2:$BK$350,ROW(G73),FALSE),"")</f>
        <v/>
      </c>
      <c r="H134" s="137"/>
      <c r="I134" s="137"/>
      <c r="J134" s="137"/>
      <c r="K134" s="141"/>
      <c r="L134" s="139" t="s">
        <v>70</v>
      </c>
      <c r="M134" s="140"/>
      <c r="N134" s="140"/>
      <c r="O134" s="139"/>
      <c r="P134" s="140"/>
      <c r="Q134" s="140"/>
      <c r="R134" s="144"/>
      <c r="S134" s="145"/>
      <c r="T134" s="143" t="str">
        <f>IFERROR(VLOOKUP(N$8,Sheet1!$A$2:$FF$304,ROW(G68),FALSE),"")</f>
        <v>3D-2W</v>
      </c>
      <c r="U134" s="137"/>
      <c r="V134" s="138"/>
      <c r="W134" s="136"/>
      <c r="X134" s="137"/>
      <c r="Y134" s="137"/>
      <c r="Z134" s="135"/>
      <c r="AA134" s="165"/>
    </row>
    <row r="135" spans="1:27" hidden="1">
      <c r="A135" s="173"/>
      <c r="B135" s="174"/>
      <c r="C135" s="175"/>
      <c r="D135" s="176"/>
      <c r="E135" s="165"/>
      <c r="F135" s="165"/>
      <c r="G135" s="146" t="str">
        <f>IFERROR(VLOOKUP(N$7,Sheet1!$A$2:$BK$350,ROW(G74),FALSE),"")</f>
        <v/>
      </c>
      <c r="H135" s="137"/>
      <c r="I135" s="137"/>
      <c r="J135" s="137"/>
      <c r="K135" s="141"/>
      <c r="L135" s="139" t="s">
        <v>97</v>
      </c>
      <c r="M135" s="140"/>
      <c r="N135" s="140"/>
      <c r="O135" s="139" t="s">
        <v>597</v>
      </c>
      <c r="P135" s="140"/>
      <c r="Q135" s="140"/>
      <c r="R135" s="144"/>
      <c r="S135" s="145"/>
      <c r="T135" s="143" t="str">
        <f>IFERROR(VLOOKUP(N$8,Sheet1!$A$2:$FF$304,ROW(G69),FALSE),"")</f>
        <v>3D-FB</v>
      </c>
      <c r="U135" s="137"/>
      <c r="V135" s="138"/>
      <c r="W135" s="136"/>
      <c r="X135" s="137"/>
      <c r="Y135" s="137"/>
      <c r="Z135" s="135"/>
      <c r="AA135" s="165"/>
    </row>
    <row r="136" spans="1:27" hidden="1">
      <c r="A136" s="173"/>
      <c r="B136" s="174"/>
      <c r="C136" s="175"/>
      <c r="D136" s="176"/>
      <c r="E136" s="165"/>
      <c r="F136" s="165"/>
      <c r="G136" s="146" t="str">
        <f>IFERROR(VLOOKUP(N$7,Sheet1!$A$2:$BK$350,ROW(G75),FALSE),"")</f>
        <v/>
      </c>
      <c r="H136" s="137"/>
      <c r="I136" s="137"/>
      <c r="J136" s="137"/>
      <c r="K136" s="141"/>
      <c r="L136" s="139" t="s">
        <v>296</v>
      </c>
      <c r="M136" s="140"/>
      <c r="N136" s="140"/>
      <c r="O136" s="139"/>
      <c r="P136" s="140"/>
      <c r="Q136" s="140"/>
      <c r="R136" s="144"/>
      <c r="S136" s="145"/>
      <c r="T136" s="143" t="str">
        <f>IFERROR(VLOOKUP(N$8,Sheet1!$A$2:$FF$304,ROW(G70),FALSE),"")</f>
        <v>3D-QFBE</v>
      </c>
      <c r="U136" s="137"/>
      <c r="V136" s="138"/>
      <c r="W136" s="136"/>
      <c r="X136" s="137"/>
      <c r="Y136" s="137"/>
      <c r="Z136" s="135"/>
      <c r="AA136" s="165"/>
    </row>
    <row r="137" spans="1:27" hidden="1">
      <c r="A137" s="173"/>
      <c r="B137" s="174"/>
      <c r="C137" s="175"/>
      <c r="D137" s="176"/>
      <c r="E137" s="165"/>
      <c r="F137" s="165"/>
      <c r="G137" s="146" t="str">
        <f>IFERROR(VLOOKUP(N$7,Sheet1!$A$2:$BK$350,ROW(G76),FALSE),"")</f>
        <v/>
      </c>
      <c r="H137" s="137"/>
      <c r="I137" s="137"/>
      <c r="J137" s="137"/>
      <c r="K137" s="141"/>
      <c r="L137" s="139" t="s">
        <v>462</v>
      </c>
      <c r="M137" s="140"/>
      <c r="N137" s="140"/>
      <c r="O137" s="139"/>
      <c r="P137" s="140"/>
      <c r="Q137" s="140"/>
      <c r="R137" s="144"/>
      <c r="S137" s="145"/>
      <c r="T137" s="143" t="str">
        <f>IFERROR(VLOOKUP(N$8,Sheet1!$A$2:$FF$304,ROW(G71),FALSE),"")</f>
        <v>4C-FB</v>
      </c>
      <c r="U137" s="137"/>
      <c r="V137" s="138"/>
      <c r="W137" s="136"/>
      <c r="X137" s="137"/>
      <c r="Y137" s="137"/>
      <c r="Z137" s="135"/>
      <c r="AA137" s="165"/>
    </row>
    <row r="138" spans="1:27" hidden="1">
      <c r="A138" s="173"/>
      <c r="B138" s="174"/>
      <c r="C138" s="175"/>
      <c r="D138" s="176"/>
      <c r="E138" s="165"/>
      <c r="F138" s="165"/>
      <c r="G138" s="146" t="str">
        <f>IFERROR(VLOOKUP(N$7,Sheet1!$A$2:$BK$350,ROW(G77),FALSE),"")</f>
        <v/>
      </c>
      <c r="H138" s="137"/>
      <c r="I138" s="137"/>
      <c r="J138" s="137"/>
      <c r="K138" s="141"/>
      <c r="L138" s="139" t="s">
        <v>363</v>
      </c>
      <c r="M138" s="140"/>
      <c r="N138" s="140"/>
      <c r="O138" s="139"/>
      <c r="P138" s="140"/>
      <c r="Q138" s="140"/>
      <c r="R138" s="144"/>
      <c r="S138" s="145"/>
      <c r="T138" s="143" t="str">
        <f>IFERROR(VLOOKUP(N$8,Sheet1!$A$2:$FF$304,ROW(G72),FALSE),"")</f>
        <v>5C-2E</v>
      </c>
      <c r="U138" s="137"/>
      <c r="V138" s="138"/>
      <c r="W138" s="136"/>
      <c r="X138" s="137"/>
      <c r="Y138" s="137"/>
      <c r="Z138" s="135"/>
      <c r="AA138" s="165"/>
    </row>
    <row r="139" spans="1:27" hidden="1">
      <c r="A139" s="173"/>
      <c r="B139" s="174"/>
      <c r="C139" s="175"/>
      <c r="D139" s="176"/>
      <c r="E139" s="165"/>
      <c r="F139" s="165"/>
      <c r="G139" s="146" t="str">
        <f>IFERROR(VLOOKUP(N$7,Sheet1!$A$2:$BK$350,ROW(G78),FALSE),"")</f>
        <v/>
      </c>
      <c r="H139" s="137"/>
      <c r="I139" s="137"/>
      <c r="J139" s="137"/>
      <c r="K139" s="141"/>
      <c r="L139" s="139" t="s">
        <v>364</v>
      </c>
      <c r="M139" s="140"/>
      <c r="N139" s="140"/>
      <c r="O139" s="139"/>
      <c r="P139" s="140"/>
      <c r="Q139" s="140"/>
      <c r="R139" s="144"/>
      <c r="S139" s="145"/>
      <c r="T139" s="143" t="str">
        <f>IFERROR(VLOOKUP(N$8,Sheet1!$A$2:$FF$304,ROW(G73),FALSE),"")</f>
        <v>5C-2V</v>
      </c>
      <c r="U139" s="137"/>
      <c r="V139" s="138"/>
      <c r="W139" s="136"/>
      <c r="X139" s="137"/>
      <c r="Y139" s="137"/>
      <c r="Z139" s="135"/>
      <c r="AA139" s="165"/>
    </row>
    <row r="140" spans="1:27" hidden="1">
      <c r="A140" s="173"/>
      <c r="B140" s="174"/>
      <c r="C140" s="175"/>
      <c r="D140" s="176"/>
      <c r="E140" s="165"/>
      <c r="F140" s="165"/>
      <c r="G140" s="146" t="str">
        <f>IFERROR(VLOOKUP(N$7,Sheet1!$A$2:$BK$350,ROW(G79),FALSE),"")</f>
        <v/>
      </c>
      <c r="H140" s="137"/>
      <c r="I140" s="137"/>
      <c r="J140" s="137"/>
      <c r="K140" s="141"/>
      <c r="L140" s="139" t="s">
        <v>466</v>
      </c>
      <c r="M140" s="140"/>
      <c r="N140" s="140"/>
      <c r="O140" s="139"/>
      <c r="P140" s="140"/>
      <c r="Q140" s="140"/>
      <c r="R140" s="144"/>
      <c r="S140" s="145"/>
      <c r="T140" s="143" t="str">
        <f>IFERROR(VLOOKUP(N$8,Sheet1!$A$2:$FF$304,ROW(G74),FALSE),"")</f>
        <v>5C-2VS</v>
      </c>
      <c r="U140" s="137"/>
      <c r="V140" s="138"/>
      <c r="W140" s="136"/>
      <c r="X140" s="137"/>
      <c r="Y140" s="137"/>
      <c r="Z140" s="135"/>
      <c r="AA140" s="165"/>
    </row>
    <row r="141" spans="1:27" hidden="1">
      <c r="A141" s="173"/>
      <c r="B141" s="174"/>
      <c r="C141" s="175"/>
      <c r="D141" s="176"/>
      <c r="E141" s="165"/>
      <c r="F141" s="165"/>
      <c r="G141" s="146" t="str">
        <f>IFERROR(VLOOKUP(N$7,Sheet1!$A$2:$BK$350,ROW(G80),FALSE),"")</f>
        <v/>
      </c>
      <c r="H141" s="137"/>
      <c r="I141" s="137"/>
      <c r="J141" s="137"/>
      <c r="K141" s="141"/>
      <c r="L141" s="139" t="s">
        <v>467</v>
      </c>
      <c r="M141" s="140"/>
      <c r="N141" s="140"/>
      <c r="O141" s="139"/>
      <c r="P141" s="140"/>
      <c r="Q141" s="140"/>
      <c r="R141" s="144"/>
      <c r="S141" s="145"/>
      <c r="T141" s="143" t="str">
        <f>IFERROR(VLOOKUP(N$8,Sheet1!$A$2:$FF$304,ROW(G75),FALSE),"")</f>
        <v>5C-2W</v>
      </c>
      <c r="U141" s="137"/>
      <c r="V141" s="138"/>
      <c r="W141" s="136"/>
      <c r="X141" s="137"/>
      <c r="Y141" s="137"/>
      <c r="Z141" s="135"/>
      <c r="AA141" s="165"/>
    </row>
    <row r="142" spans="1:27" hidden="1">
      <c r="A142" s="173"/>
      <c r="B142" s="174"/>
      <c r="C142" s="175"/>
      <c r="D142" s="176"/>
      <c r="E142" s="165"/>
      <c r="F142" s="165"/>
      <c r="G142" s="146" t="str">
        <f>IFERROR(VLOOKUP(N$7,Sheet1!$A$2:$BK$350,ROW(G81),FALSE),"")</f>
        <v/>
      </c>
      <c r="H142" s="137"/>
      <c r="I142" s="137"/>
      <c r="J142" s="137"/>
      <c r="K142" s="141"/>
      <c r="L142" s="139" t="s">
        <v>519</v>
      </c>
      <c r="M142" s="140"/>
      <c r="N142" s="140"/>
      <c r="O142" s="139"/>
      <c r="P142" s="140"/>
      <c r="Q142" s="140"/>
      <c r="R142" s="144"/>
      <c r="S142" s="145"/>
      <c r="T142" s="143" t="str">
        <f>IFERROR(VLOOKUP(N$8,Sheet1!$A$2:$FF$304,ROW(G76),FALSE),"")</f>
        <v>5C-FB</v>
      </c>
      <c r="U142" s="137"/>
      <c r="V142" s="138"/>
      <c r="W142" s="136"/>
      <c r="X142" s="137"/>
      <c r="Y142" s="137"/>
      <c r="Z142" s="135"/>
      <c r="AA142" s="165"/>
    </row>
    <row r="143" spans="1:27" hidden="1">
      <c r="A143" s="173"/>
      <c r="B143" s="174"/>
      <c r="C143" s="175"/>
      <c r="D143" s="176"/>
      <c r="E143" s="165"/>
      <c r="F143" s="165"/>
      <c r="G143" s="146" t="str">
        <f>IFERROR(VLOOKUP(N$7,Sheet1!$A$2:$BK$350,ROW(G82),FALSE),"")</f>
        <v/>
      </c>
      <c r="H143" s="137"/>
      <c r="I143" s="137"/>
      <c r="J143" s="137"/>
      <c r="K143" s="141"/>
      <c r="L143" s="139" t="s">
        <v>126</v>
      </c>
      <c r="M143" s="140"/>
      <c r="N143" s="140"/>
      <c r="O143" s="139"/>
      <c r="P143" s="140"/>
      <c r="Q143" s="140"/>
      <c r="R143" s="144"/>
      <c r="S143" s="145"/>
      <c r="T143" s="143" t="str">
        <f>IFERROR(VLOOKUP(N$8,Sheet1!$A$2:$FF$304,ROW(G77),FALSE),"")</f>
        <v>5C-FBE</v>
      </c>
      <c r="U143" s="137"/>
      <c r="V143" s="138"/>
      <c r="W143" s="136"/>
      <c r="X143" s="137"/>
      <c r="Y143" s="137"/>
      <c r="Z143" s="135"/>
      <c r="AA143" s="165"/>
    </row>
    <row r="144" spans="1:27" hidden="1">
      <c r="A144" s="173"/>
      <c r="B144" s="174"/>
      <c r="C144" s="175"/>
      <c r="D144" s="176"/>
      <c r="E144" s="165"/>
      <c r="F144" s="165"/>
      <c r="G144" s="146" t="str">
        <f>IFERROR(VLOOKUP(N$7,Sheet1!$A$2:$BK$350,ROW(G83),FALSE),"")</f>
        <v/>
      </c>
      <c r="H144" s="137"/>
      <c r="I144" s="137"/>
      <c r="J144" s="137"/>
      <c r="K144" s="141"/>
      <c r="L144" s="139" t="s">
        <v>468</v>
      </c>
      <c r="M144" s="140"/>
      <c r="N144" s="140"/>
      <c r="O144" s="139"/>
      <c r="P144" s="140"/>
      <c r="Q144" s="140"/>
      <c r="R144" s="144"/>
      <c r="S144" s="145"/>
      <c r="T144" s="143" t="str">
        <f>IFERROR(VLOOKUP(N$8,Sheet1!$A$2:$FF$304,ROW(G78),FALSE),"")</f>
        <v>5C-FL</v>
      </c>
      <c r="U144" s="137"/>
      <c r="V144" s="138"/>
      <c r="W144" s="136"/>
      <c r="X144" s="137"/>
      <c r="Y144" s="137"/>
      <c r="Z144" s="135"/>
      <c r="AA144" s="165"/>
    </row>
    <row r="145" spans="1:27" hidden="1">
      <c r="A145" s="173"/>
      <c r="B145" s="174"/>
      <c r="C145" s="175"/>
      <c r="D145" s="176"/>
      <c r="E145" s="165"/>
      <c r="F145" s="165"/>
      <c r="G145" s="146" t="str">
        <f>IFERROR(VLOOKUP(N$7,Sheet1!$A$2:$BK$350,ROW(G84),FALSE),"")</f>
        <v/>
      </c>
      <c r="H145" s="137"/>
      <c r="I145" s="137"/>
      <c r="J145" s="137"/>
      <c r="K145" s="141"/>
      <c r="L145" s="139" t="s">
        <v>469</v>
      </c>
      <c r="M145" s="140"/>
      <c r="N145" s="140"/>
      <c r="O145" s="139"/>
      <c r="P145" s="140"/>
      <c r="Q145" s="140"/>
      <c r="R145" s="144"/>
      <c r="S145" s="145"/>
      <c r="T145" s="143" t="str">
        <f>IFERROR(VLOOKUP(N$8,Sheet1!$A$2:$FF$304,ROW(G79),FALSE),"")</f>
        <v>5C-FV</v>
      </c>
      <c r="U145" s="137"/>
      <c r="V145" s="138"/>
      <c r="W145" s="136"/>
      <c r="X145" s="137"/>
      <c r="Y145" s="137"/>
      <c r="Z145" s="135"/>
      <c r="AA145" s="165"/>
    </row>
    <row r="146" spans="1:27" hidden="1">
      <c r="A146" s="173"/>
      <c r="B146" s="174"/>
      <c r="C146" s="175"/>
      <c r="D146" s="176"/>
      <c r="E146" s="165"/>
      <c r="F146" s="165"/>
      <c r="G146" s="146" t="str">
        <f>IFERROR(VLOOKUP(N$7,Sheet1!$A$2:$BK$350,ROW(G85),FALSE),"")</f>
        <v/>
      </c>
      <c r="H146" s="137"/>
      <c r="I146" s="137"/>
      <c r="J146" s="137"/>
      <c r="K146" s="141"/>
      <c r="L146" s="139" t="s">
        <v>54</v>
      </c>
      <c r="M146" s="140"/>
      <c r="N146" s="140"/>
      <c r="O146" s="139"/>
      <c r="P146" s="140"/>
      <c r="Q146" s="140"/>
      <c r="R146" s="144"/>
      <c r="S146" s="145"/>
      <c r="T146" s="143" t="str">
        <f>IFERROR(VLOOKUP(N$8,Sheet1!$A$2:$FF$304,ROW(G80),FALSE),"")</f>
        <v>5C用3種シールドケーブル</v>
      </c>
      <c r="U146" s="137"/>
      <c r="V146" s="138"/>
      <c r="W146" s="136"/>
      <c r="X146" s="137"/>
      <c r="Y146" s="137"/>
      <c r="Z146" s="135"/>
      <c r="AA146" s="165"/>
    </row>
    <row r="147" spans="1:27" hidden="1">
      <c r="A147" s="173"/>
      <c r="B147" s="174"/>
      <c r="C147" s="175"/>
      <c r="D147" s="176"/>
      <c r="E147" s="165"/>
      <c r="F147" s="165"/>
      <c r="G147" s="146" t="str">
        <f>IFERROR(VLOOKUP(N$7,Sheet1!$A$2:$BK$350,ROW(G86),FALSE),"")</f>
        <v/>
      </c>
      <c r="H147" s="137"/>
      <c r="I147" s="137"/>
      <c r="J147" s="137"/>
      <c r="K147" s="141"/>
      <c r="L147" s="139" t="s">
        <v>365</v>
      </c>
      <c r="M147" s="140"/>
      <c r="N147" s="140"/>
      <c r="O147" s="139"/>
      <c r="P147" s="140"/>
      <c r="Q147" s="140"/>
      <c r="R147" s="144"/>
      <c r="S147" s="145"/>
      <c r="T147" s="143" t="str">
        <f>IFERROR(VLOOKUP(N$8,Sheet1!$A$2:$FF$304,ROW(G81),FALSE),"")</f>
        <v>5D-2V</v>
      </c>
      <c r="U147" s="137"/>
      <c r="V147" s="138"/>
      <c r="W147" s="136"/>
      <c r="X147" s="137"/>
      <c r="Y147" s="137"/>
      <c r="Z147" s="135"/>
      <c r="AA147" s="165"/>
    </row>
    <row r="148" spans="1:27" hidden="1">
      <c r="A148" s="173"/>
      <c r="B148" s="174"/>
      <c r="C148" s="175"/>
      <c r="D148" s="176"/>
      <c r="E148" s="165"/>
      <c r="F148" s="165"/>
      <c r="G148" s="146" t="str">
        <f>IFERROR(VLOOKUP(N$7,Sheet1!$A$2:$BK$350,ROW(G87),FALSE),"")</f>
        <v/>
      </c>
      <c r="H148" s="137"/>
      <c r="I148" s="137"/>
      <c r="J148" s="137"/>
      <c r="K148" s="141"/>
      <c r="L148" s="139" t="s">
        <v>470</v>
      </c>
      <c r="M148" s="140"/>
      <c r="N148" s="140"/>
      <c r="O148" s="139"/>
      <c r="P148" s="140"/>
      <c r="Q148" s="140"/>
      <c r="R148" s="144"/>
      <c r="S148" s="145"/>
      <c r="T148" s="143" t="str">
        <f>IFERROR(VLOOKUP(N$8,Sheet1!$A$2:$FF$304,ROW(G82),FALSE),"")</f>
        <v>5D-2VS</v>
      </c>
      <c r="U148" s="137"/>
      <c r="V148" s="138"/>
      <c r="W148" s="136"/>
      <c r="X148" s="137"/>
      <c r="Y148" s="137"/>
      <c r="Z148" s="135"/>
      <c r="AA148" s="165"/>
    </row>
    <row r="149" spans="1:27" hidden="1">
      <c r="A149" s="173"/>
      <c r="B149" s="174"/>
      <c r="C149" s="175"/>
      <c r="D149" s="176"/>
      <c r="E149" s="165"/>
      <c r="F149" s="165"/>
      <c r="G149" s="146" t="str">
        <f>IFERROR(VLOOKUP(N$7,Sheet1!$A$2:$BK$350,ROW(G88),FALSE),"")</f>
        <v/>
      </c>
      <c r="H149" s="137"/>
      <c r="I149" s="137"/>
      <c r="J149" s="137"/>
      <c r="K149" s="141"/>
      <c r="L149" s="139" t="s">
        <v>471</v>
      </c>
      <c r="M149" s="140"/>
      <c r="N149" s="140"/>
      <c r="O149" s="139"/>
      <c r="P149" s="140"/>
      <c r="Q149" s="140"/>
      <c r="R149" s="144"/>
      <c r="S149" s="145"/>
      <c r="T149" s="143" t="str">
        <f>IFERROR(VLOOKUP(N$8,Sheet1!$A$2:$FF$304,ROW(G83),FALSE),"")</f>
        <v>5D-2W</v>
      </c>
      <c r="U149" s="137"/>
      <c r="V149" s="138"/>
      <c r="W149" s="136"/>
      <c r="X149" s="137"/>
      <c r="Y149" s="137"/>
      <c r="Z149" s="135"/>
      <c r="AA149" s="165"/>
    </row>
    <row r="150" spans="1:27" hidden="1">
      <c r="A150" s="173"/>
      <c r="B150" s="174"/>
      <c r="C150" s="175"/>
      <c r="D150" s="176"/>
      <c r="E150" s="165"/>
      <c r="F150" s="165"/>
      <c r="G150" s="146" t="str">
        <f>IFERROR(VLOOKUP(N$7,Sheet1!$A$2:$BK$350,ROW(G89),FALSE),"")</f>
        <v/>
      </c>
      <c r="H150" s="137"/>
      <c r="I150" s="137"/>
      <c r="J150" s="137"/>
      <c r="K150" s="141"/>
      <c r="L150" s="139" t="s">
        <v>123</v>
      </c>
      <c r="M150" s="140"/>
      <c r="N150" s="140"/>
      <c r="O150" s="139"/>
      <c r="P150" s="140"/>
      <c r="Q150" s="140"/>
      <c r="R150" s="144"/>
      <c r="S150" s="145"/>
      <c r="T150" s="143" t="str">
        <f>IFERROR(VLOOKUP(N$8,Sheet1!$A$2:$FF$304,ROW(G84),FALSE),"")</f>
        <v>5D-2WE</v>
      </c>
      <c r="U150" s="137"/>
      <c r="V150" s="138"/>
      <c r="W150" s="136"/>
      <c r="X150" s="137"/>
      <c r="Y150" s="137"/>
      <c r="Z150" s="135"/>
      <c r="AA150" s="165"/>
    </row>
    <row r="151" spans="1:27" hidden="1">
      <c r="A151" s="173"/>
      <c r="B151" s="174"/>
      <c r="C151" s="175"/>
      <c r="D151" s="176"/>
      <c r="E151" s="165"/>
      <c r="F151" s="165"/>
      <c r="G151" s="146" t="str">
        <f>IFERROR(VLOOKUP(N$7,Sheet1!$A$2:$BK$350,ROW(G90),FALSE),"")</f>
        <v/>
      </c>
      <c r="H151" s="137"/>
      <c r="I151" s="137"/>
      <c r="J151" s="137"/>
      <c r="K151" s="141"/>
      <c r="L151" s="139" t="s">
        <v>125</v>
      </c>
      <c r="M151" s="140"/>
      <c r="N151" s="140"/>
      <c r="O151" s="139"/>
      <c r="P151" s="140"/>
      <c r="Q151" s="140"/>
      <c r="R151" s="144"/>
      <c r="S151" s="145"/>
      <c r="T151" s="143" t="str">
        <f>IFERROR(VLOOKUP(N$8,Sheet1!$A$2:$FF$304,ROW(G85),FALSE),"")</f>
        <v>5D-2WS</v>
      </c>
      <c r="U151" s="137"/>
      <c r="V151" s="138"/>
      <c r="W151" s="136"/>
      <c r="X151" s="137"/>
      <c r="Y151" s="137"/>
      <c r="Z151" s="135"/>
      <c r="AA151" s="165"/>
    </row>
    <row r="152" spans="1:27" hidden="1">
      <c r="A152" s="173"/>
      <c r="B152" s="174"/>
      <c r="C152" s="175"/>
      <c r="D152" s="176"/>
      <c r="E152" s="165"/>
      <c r="F152" s="165"/>
      <c r="G152" s="146" t="str">
        <f>IFERROR(VLOOKUP(N$7,Sheet1!$A$2:$BK$350,ROW(G91),FALSE),"")</f>
        <v/>
      </c>
      <c r="H152" s="137"/>
      <c r="I152" s="137"/>
      <c r="J152" s="137"/>
      <c r="K152" s="141"/>
      <c r="L152" s="139" t="s">
        <v>472</v>
      </c>
      <c r="M152" s="140"/>
      <c r="N152" s="140"/>
      <c r="O152" s="139"/>
      <c r="P152" s="140"/>
      <c r="Q152" s="140"/>
      <c r="R152" s="144"/>
      <c r="S152" s="145"/>
      <c r="T152" s="143" t="str">
        <f>IFERROR(VLOOKUP(N$8,Sheet1!$A$2:$FF$304,ROW(G86),FALSE),"")</f>
        <v>5D-FB</v>
      </c>
      <c r="U152" s="137"/>
      <c r="V152" s="138"/>
      <c r="W152" s="136"/>
      <c r="X152" s="137"/>
      <c r="Y152" s="137"/>
      <c r="Z152" s="135"/>
      <c r="AA152" s="165"/>
    </row>
    <row r="153" spans="1:27" hidden="1">
      <c r="A153" s="173"/>
      <c r="B153" s="174"/>
      <c r="C153" s="175"/>
      <c r="D153" s="176"/>
      <c r="E153" s="165"/>
      <c r="F153" s="165"/>
      <c r="G153" s="146" t="str">
        <f>IFERROR(VLOOKUP(N$7,Sheet1!$A$2:$BK$350,ROW(G92),FALSE),"")</f>
        <v/>
      </c>
      <c r="H153" s="137"/>
      <c r="I153" s="137"/>
      <c r="J153" s="137"/>
      <c r="K153" s="141"/>
      <c r="L153" s="139" t="s">
        <v>366</v>
      </c>
      <c r="M153" s="140"/>
      <c r="N153" s="140"/>
      <c r="O153" s="139" t="s">
        <v>598</v>
      </c>
      <c r="P153" s="140"/>
      <c r="Q153" s="140"/>
      <c r="R153" s="144"/>
      <c r="S153" s="145"/>
      <c r="T153" s="143" t="str">
        <f>IFERROR(VLOOKUP(N$8,Sheet1!$A$2:$FF$304,ROW(G87),FALSE),"")</f>
        <v>5D-FB-LITE</v>
      </c>
      <c r="U153" s="137"/>
      <c r="V153" s="138"/>
      <c r="W153" s="136"/>
      <c r="X153" s="137"/>
      <c r="Y153" s="137"/>
      <c r="Z153" s="135"/>
      <c r="AA153" s="165"/>
    </row>
    <row r="154" spans="1:27" hidden="1">
      <c r="A154" s="173"/>
      <c r="B154" s="174"/>
      <c r="C154" s="175"/>
      <c r="D154" s="176"/>
      <c r="E154" s="165"/>
      <c r="F154" s="165"/>
      <c r="G154" s="146" t="str">
        <f>IFERROR(VLOOKUP(N$7,Sheet1!$A$2:$BK$350,ROW(G93),FALSE),"")</f>
        <v/>
      </c>
      <c r="H154" s="137"/>
      <c r="I154" s="137"/>
      <c r="J154" s="137"/>
      <c r="K154" s="141"/>
      <c r="L154" s="139" t="s">
        <v>367</v>
      </c>
      <c r="M154" s="140"/>
      <c r="N154" s="140"/>
      <c r="O154" s="139"/>
      <c r="P154" s="140"/>
      <c r="Q154" s="140"/>
      <c r="R154" s="144"/>
      <c r="S154" s="145"/>
      <c r="T154" s="143" t="str">
        <f>IFERROR(VLOOKUP(N$8,Sheet1!$A$2:$FF$304,ROW(G88),FALSE),"")</f>
        <v>5D-FV</v>
      </c>
      <c r="U154" s="137"/>
      <c r="V154" s="138"/>
      <c r="W154" s="136"/>
      <c r="X154" s="137"/>
      <c r="Y154" s="137"/>
      <c r="Z154" s="135"/>
      <c r="AA154" s="165"/>
    </row>
    <row r="155" spans="1:27" hidden="1">
      <c r="A155" s="173"/>
      <c r="B155" s="174"/>
      <c r="C155" s="175"/>
      <c r="D155" s="176"/>
      <c r="E155" s="165"/>
      <c r="F155" s="165"/>
      <c r="G155" s="146" t="str">
        <f>IFERROR(VLOOKUP(N$7,Sheet1!$A$2:$BK$350,ROW(G94),FALSE),"")</f>
        <v/>
      </c>
      <c r="H155" s="137"/>
      <c r="I155" s="137"/>
      <c r="J155" s="137"/>
      <c r="K155" s="141"/>
      <c r="L155" s="139" t="s">
        <v>195</v>
      </c>
      <c r="M155" s="140"/>
      <c r="N155" s="140"/>
      <c r="O155" s="139"/>
      <c r="P155" s="140"/>
      <c r="Q155" s="140"/>
      <c r="R155" s="144"/>
      <c r="S155" s="145"/>
      <c r="T155" s="143" t="str">
        <f>IFERROR(VLOOKUP(N$8,Sheet1!$A$2:$FF$304,ROW(G89),FALSE),"")</f>
        <v>5D-HFA</v>
      </c>
      <c r="U155" s="137"/>
      <c r="V155" s="138"/>
      <c r="W155" s="136"/>
      <c r="X155" s="137"/>
      <c r="Y155" s="137"/>
      <c r="Z155" s="135"/>
      <c r="AA155" s="165"/>
    </row>
    <row r="156" spans="1:27" hidden="1">
      <c r="A156" s="173"/>
      <c r="B156" s="174"/>
      <c r="C156" s="175"/>
      <c r="D156" s="176"/>
      <c r="E156" s="165"/>
      <c r="F156" s="165"/>
      <c r="G156" s="146" t="str">
        <f>IFERROR(VLOOKUP(N$7,Sheet1!$A$2:$BK$350,ROW(G95),FALSE),"")</f>
        <v/>
      </c>
      <c r="H156" s="137"/>
      <c r="I156" s="137"/>
      <c r="J156" s="137"/>
      <c r="K156" s="141"/>
      <c r="L156" s="139" t="s">
        <v>196</v>
      </c>
      <c r="M156" s="140"/>
      <c r="N156" s="140"/>
      <c r="O156" s="139"/>
      <c r="P156" s="140"/>
      <c r="Q156" s="140"/>
      <c r="R156" s="144"/>
      <c r="S156" s="145"/>
      <c r="T156" s="143" t="str">
        <f>IFERROR(VLOOKUP(N$8,Sheet1!$A$2:$FF$304,ROW(G90),FALSE),"")</f>
        <v>5D-HFAE</v>
      </c>
      <c r="U156" s="137"/>
      <c r="V156" s="138"/>
      <c r="W156" s="136"/>
      <c r="X156" s="137"/>
      <c r="Y156" s="137"/>
      <c r="Z156" s="135"/>
      <c r="AA156" s="165"/>
    </row>
    <row r="157" spans="1:27" hidden="1">
      <c r="A157" s="173"/>
      <c r="B157" s="174"/>
      <c r="C157" s="175"/>
      <c r="D157" s="176"/>
      <c r="E157" s="165"/>
      <c r="F157" s="165"/>
      <c r="G157" s="146" t="str">
        <f>IFERROR(VLOOKUP(N$7,Sheet1!$A$2:$BK$350,ROW(G96),FALSE),"")</f>
        <v/>
      </c>
      <c r="H157" s="137"/>
      <c r="I157" s="137"/>
      <c r="J157" s="137"/>
      <c r="K157" s="141"/>
      <c r="L157" s="139" t="s">
        <v>255</v>
      </c>
      <c r="M157" s="140"/>
      <c r="N157" s="140"/>
      <c r="O157" s="139"/>
      <c r="P157" s="140"/>
      <c r="Q157" s="140"/>
      <c r="R157" s="144"/>
      <c r="S157" s="145"/>
      <c r="T157" s="143" t="str">
        <f>IFERROR(VLOOKUP(N$8,Sheet1!$A$2:$FF$304,ROW(G91),FALSE),"")</f>
        <v>5D-HFB</v>
      </c>
      <c r="U157" s="137"/>
      <c r="V157" s="138"/>
      <c r="W157" s="136"/>
      <c r="X157" s="137"/>
      <c r="Y157" s="137"/>
      <c r="Z157" s="135"/>
      <c r="AA157" s="165"/>
    </row>
    <row r="158" spans="1:27" hidden="1">
      <c r="A158" s="173"/>
      <c r="B158" s="174"/>
      <c r="C158" s="175"/>
      <c r="D158" s="176"/>
      <c r="E158" s="165"/>
      <c r="F158" s="165"/>
      <c r="G158" s="146" t="str">
        <f>IFERROR(VLOOKUP(N$7,Sheet1!$A$2:$BK$350,ROW(G97),FALSE),"")</f>
        <v/>
      </c>
      <c r="H158" s="137"/>
      <c r="I158" s="137"/>
      <c r="J158" s="137"/>
      <c r="K158" s="141"/>
      <c r="L158" s="139" t="s">
        <v>473</v>
      </c>
      <c r="M158" s="140"/>
      <c r="N158" s="140"/>
      <c r="O158" s="139"/>
      <c r="P158" s="140"/>
      <c r="Q158" s="140"/>
      <c r="R158" s="144"/>
      <c r="S158" s="145"/>
      <c r="T158" s="143" t="str">
        <f>IFERROR(VLOOKUP(N$8,Sheet1!$A$2:$FF$304,ROW(G92),FALSE),"")</f>
        <v>5D-SFA(5D-SFA-LITEへ)</v>
      </c>
      <c r="U158" s="137"/>
      <c r="V158" s="138"/>
      <c r="W158" s="136"/>
      <c r="X158" s="137"/>
      <c r="Y158" s="137"/>
      <c r="Z158" s="135"/>
      <c r="AA158" s="165"/>
    </row>
    <row r="159" spans="1:27" hidden="1">
      <c r="A159" s="173"/>
      <c r="B159" s="174"/>
      <c r="C159" s="175"/>
      <c r="D159" s="176"/>
      <c r="E159" s="165"/>
      <c r="F159" s="165"/>
      <c r="G159" s="146" t="str">
        <f>IFERROR(VLOOKUP(N$7,Sheet1!$A$2:$BK$350,ROW(G98),FALSE),"")</f>
        <v/>
      </c>
      <c r="H159" s="137"/>
      <c r="I159" s="137"/>
      <c r="J159" s="137"/>
      <c r="K159" s="141"/>
      <c r="L159" s="139" t="s">
        <v>474</v>
      </c>
      <c r="M159" s="140"/>
      <c r="N159" s="140"/>
      <c r="O159" s="139"/>
      <c r="P159" s="140"/>
      <c r="Q159" s="140"/>
      <c r="R159" s="144"/>
      <c r="S159" s="145"/>
      <c r="T159" s="143" t="str">
        <f>IFERROR(VLOOKUP(N$8,Sheet1!$A$2:$FF$304,ROW(G93),FALSE),"")</f>
        <v>5D-SFAE</v>
      </c>
      <c r="U159" s="137"/>
      <c r="V159" s="138"/>
      <c r="W159" s="136"/>
      <c r="X159" s="137"/>
      <c r="Y159" s="137"/>
      <c r="Z159" s="135"/>
      <c r="AA159" s="165"/>
    </row>
    <row r="160" spans="1:27" hidden="1">
      <c r="A160" s="173"/>
      <c r="B160" s="174"/>
      <c r="C160" s="175"/>
      <c r="D160" s="176"/>
      <c r="E160" s="165"/>
      <c r="F160" s="165"/>
      <c r="G160" s="146" t="str">
        <f>IFERROR(VLOOKUP(N$7,Sheet1!$A$2:$BK$350,ROW(G99),FALSE),"")</f>
        <v/>
      </c>
      <c r="H160" s="137"/>
      <c r="I160" s="137"/>
      <c r="J160" s="137"/>
      <c r="K160" s="141"/>
      <c r="L160" s="139" t="s">
        <v>262</v>
      </c>
      <c r="M160" s="140"/>
      <c r="N160" s="140"/>
      <c r="O160" s="139"/>
      <c r="P160" s="140"/>
      <c r="Q160" s="140"/>
      <c r="R160" s="144"/>
      <c r="S160" s="145"/>
      <c r="T160" s="143" t="str">
        <f>IFERROR(VLOOKUP(N$8,Sheet1!$A$2:$FF$304,ROW(G94),FALSE),"")</f>
        <v>5D-SFA-LITE</v>
      </c>
      <c r="U160" s="137"/>
      <c r="V160" s="138"/>
      <c r="W160" s="136"/>
      <c r="X160" s="137"/>
      <c r="Y160" s="137"/>
      <c r="Z160" s="135"/>
      <c r="AA160" s="165"/>
    </row>
    <row r="161" spans="1:27" hidden="1">
      <c r="A161" s="173"/>
      <c r="B161" s="174"/>
      <c r="C161" s="175"/>
      <c r="D161" s="176"/>
      <c r="E161" s="165"/>
      <c r="F161" s="165"/>
      <c r="G161" s="146" t="str">
        <f>IFERROR(VLOOKUP(N$7,Sheet1!$A$2:$BK$350,ROW(G100),FALSE),"")</f>
        <v/>
      </c>
      <c r="H161" s="137"/>
      <c r="I161" s="137"/>
      <c r="J161" s="137"/>
      <c r="K161" s="141"/>
      <c r="L161" s="139" t="s">
        <v>521</v>
      </c>
      <c r="M161" s="140"/>
      <c r="N161" s="140"/>
      <c r="O161" s="139"/>
      <c r="P161" s="140"/>
      <c r="Q161" s="140"/>
      <c r="R161" s="144"/>
      <c r="S161" s="145"/>
      <c r="T161" s="143" t="str">
        <f>IFERROR(VLOOKUP(N$8,Sheet1!$A$2:$FF$304,ROW(G95),FALSE),"")</f>
        <v>6D-FBW</v>
      </c>
      <c r="U161" s="137"/>
      <c r="V161" s="138"/>
      <c r="W161" s="136"/>
      <c r="X161" s="137"/>
      <c r="Y161" s="137"/>
      <c r="Z161" s="135"/>
      <c r="AA161" s="165"/>
    </row>
    <row r="162" spans="1:27" hidden="1">
      <c r="A162" s="173"/>
      <c r="B162" s="174"/>
      <c r="C162" s="175"/>
      <c r="D162" s="176"/>
      <c r="E162" s="165"/>
      <c r="F162" s="165"/>
      <c r="G162" s="146" t="str">
        <f>IFERROR(VLOOKUP(N$7,Sheet1!$A$2:$BK$350,ROW(G101),FALSE),"")</f>
        <v/>
      </c>
      <c r="H162" s="137"/>
      <c r="I162" s="137"/>
      <c r="J162" s="137"/>
      <c r="K162" s="141"/>
      <c r="L162" s="139" t="s">
        <v>641</v>
      </c>
      <c r="M162" s="140"/>
      <c r="N162" s="140"/>
      <c r="O162" s="139" t="s">
        <v>636</v>
      </c>
      <c r="P162" s="140"/>
      <c r="Q162" s="140"/>
      <c r="R162" s="144"/>
      <c r="S162" s="145"/>
      <c r="T162" s="143" t="str">
        <f>IFERROR(VLOOKUP(N$8,Sheet1!$A$2:$FF$304,ROW(G96),FALSE),"")</f>
        <v>7C-2V</v>
      </c>
      <c r="U162" s="137"/>
      <c r="V162" s="138"/>
      <c r="W162" s="136"/>
      <c r="X162" s="137"/>
      <c r="Y162" s="137"/>
      <c r="Z162" s="135"/>
      <c r="AA162" s="165"/>
    </row>
    <row r="163" spans="1:27" hidden="1">
      <c r="A163" s="173"/>
      <c r="B163" s="174"/>
      <c r="C163" s="175"/>
      <c r="D163" s="176"/>
      <c r="E163" s="165"/>
      <c r="F163" s="165"/>
      <c r="G163" s="146" t="str">
        <f>IFERROR(VLOOKUP(N$7,Sheet1!$A$2:$BK$350,ROW(G102),FALSE),"")</f>
        <v/>
      </c>
      <c r="H163" s="137"/>
      <c r="I163" s="137"/>
      <c r="J163" s="137"/>
      <c r="K163" s="141"/>
      <c r="L163" s="139" t="s">
        <v>506</v>
      </c>
      <c r="M163" s="140"/>
      <c r="N163" s="140"/>
      <c r="O163" s="139" t="s">
        <v>636</v>
      </c>
      <c r="P163" s="140"/>
      <c r="Q163" s="140"/>
      <c r="R163" s="144"/>
      <c r="S163" s="145"/>
      <c r="T163" s="143" t="str">
        <f>IFERROR(VLOOKUP(N$8,Sheet1!$A$2:$FF$304,ROW(G97),FALSE),"")</f>
        <v>7C-FB</v>
      </c>
      <c r="U163" s="137"/>
      <c r="V163" s="138"/>
      <c r="W163" s="136"/>
      <c r="X163" s="137"/>
      <c r="Y163" s="137"/>
      <c r="Z163" s="135"/>
      <c r="AA163" s="165"/>
    </row>
    <row r="164" spans="1:27" hidden="1">
      <c r="A164" s="173"/>
      <c r="B164" s="174"/>
      <c r="C164" s="175"/>
      <c r="D164" s="176"/>
      <c r="E164" s="165"/>
      <c r="F164" s="165"/>
      <c r="G164" s="146" t="str">
        <f>IFERROR(VLOOKUP(N$7,Sheet1!$A$2:$BK$350,ROW(G103),FALSE),"")</f>
        <v/>
      </c>
      <c r="H164" s="137"/>
      <c r="I164" s="137"/>
      <c r="J164" s="137"/>
      <c r="K164" s="141"/>
      <c r="L164" s="139" t="s">
        <v>642</v>
      </c>
      <c r="M164" s="140"/>
      <c r="N164" s="140"/>
      <c r="O164" s="139" t="s">
        <v>636</v>
      </c>
      <c r="P164" s="140"/>
      <c r="Q164" s="140"/>
      <c r="R164" s="144"/>
      <c r="S164" s="145"/>
      <c r="T164" s="143" t="str">
        <f>IFERROR(VLOOKUP(N$8,Sheet1!$A$2:$FF$304,ROW(G98),FALSE),"")</f>
        <v>7C-FV</v>
      </c>
      <c r="U164" s="137"/>
      <c r="V164" s="138"/>
      <c r="W164" s="136"/>
      <c r="X164" s="137"/>
      <c r="Y164" s="137"/>
      <c r="Z164" s="135"/>
      <c r="AA164" s="165"/>
    </row>
    <row r="165" spans="1:27" hidden="1">
      <c r="A165" s="173"/>
      <c r="B165" s="174"/>
      <c r="C165" s="175"/>
      <c r="D165" s="176"/>
      <c r="E165" s="165"/>
      <c r="F165" s="165"/>
      <c r="G165" s="146" t="str">
        <f>IFERROR(VLOOKUP(N$7,Sheet1!$A$2:$BK$350,ROW(G104),FALSE),"")</f>
        <v/>
      </c>
      <c r="H165" s="137"/>
      <c r="I165" s="137"/>
      <c r="J165" s="137"/>
      <c r="K165" s="141"/>
      <c r="L165" s="139" t="s">
        <v>643</v>
      </c>
      <c r="M165" s="140"/>
      <c r="N165" s="140"/>
      <c r="O165" s="139" t="s">
        <v>636</v>
      </c>
      <c r="P165" s="140"/>
      <c r="Q165" s="140"/>
      <c r="R165" s="144"/>
      <c r="S165" s="145"/>
      <c r="T165" s="143" t="str">
        <f>IFERROR(VLOOKUP(N$8,Sheet1!$A$2:$FF$304,ROW(G99),FALSE),"")</f>
        <v>8D-2V</v>
      </c>
      <c r="U165" s="137"/>
      <c r="V165" s="138"/>
      <c r="W165" s="136"/>
      <c r="X165" s="137"/>
      <c r="Y165" s="137"/>
      <c r="Z165" s="135"/>
      <c r="AA165" s="165"/>
    </row>
    <row r="166" spans="1:27" hidden="1">
      <c r="A166" s="173"/>
      <c r="B166" s="174"/>
      <c r="C166" s="175"/>
      <c r="D166" s="176"/>
      <c r="E166" s="165"/>
      <c r="F166" s="165"/>
      <c r="G166" s="146" t="str">
        <f>IFERROR(VLOOKUP(N$7,Sheet1!$A$2:$BK$350,ROW(G105),FALSE),"")</f>
        <v/>
      </c>
      <c r="H166" s="137"/>
      <c r="I166" s="137"/>
      <c r="J166" s="137"/>
      <c r="K166" s="141"/>
      <c r="L166" s="139" t="s">
        <v>644</v>
      </c>
      <c r="M166" s="140"/>
      <c r="N166" s="140"/>
      <c r="O166" s="139" t="s">
        <v>636</v>
      </c>
      <c r="P166" s="140"/>
      <c r="Q166" s="140"/>
      <c r="R166" s="144"/>
      <c r="S166" s="145"/>
      <c r="T166" s="143" t="str">
        <f>IFERROR(VLOOKUP(N$8,Sheet1!$A$2:$FF$304,ROW(G100),FALSE),"")</f>
        <v>8D-2W</v>
      </c>
      <c r="U166" s="137"/>
      <c r="V166" s="138"/>
      <c r="W166" s="136"/>
      <c r="X166" s="137"/>
      <c r="Y166" s="137"/>
      <c r="Z166" s="135"/>
      <c r="AA166" s="165"/>
    </row>
    <row r="167" spans="1:27" hidden="1">
      <c r="A167" s="173"/>
      <c r="B167" s="174"/>
      <c r="C167" s="175"/>
      <c r="D167" s="176"/>
      <c r="E167" s="165"/>
      <c r="F167" s="165"/>
      <c r="G167" s="146" t="str">
        <f>IFERROR(VLOOKUP(N$7,Sheet1!$A$2:$BK$350,ROW(G106),FALSE),"")</f>
        <v/>
      </c>
      <c r="H167" s="137"/>
      <c r="I167" s="137"/>
      <c r="J167" s="137"/>
      <c r="K167" s="141"/>
      <c r="L167" s="139" t="s">
        <v>645</v>
      </c>
      <c r="M167" s="140"/>
      <c r="N167" s="140"/>
      <c r="O167" s="139" t="s">
        <v>636</v>
      </c>
      <c r="P167" s="140"/>
      <c r="Q167" s="140"/>
      <c r="R167" s="144"/>
      <c r="S167" s="145"/>
      <c r="T167" s="143" t="str">
        <f>IFERROR(VLOOKUP(N$8,Sheet1!$A$2:$FF$304,ROW(G101),FALSE),"")</f>
        <v>8D-FB</v>
      </c>
      <c r="U167" s="137"/>
      <c r="V167" s="138"/>
      <c r="W167" s="136"/>
      <c r="X167" s="137"/>
      <c r="Y167" s="137"/>
      <c r="Z167" s="135"/>
      <c r="AA167" s="165"/>
    </row>
    <row r="168" spans="1:27" hidden="1">
      <c r="A168" s="173"/>
      <c r="B168" s="174"/>
      <c r="C168" s="175"/>
      <c r="D168" s="176"/>
      <c r="E168" s="165"/>
      <c r="F168" s="165"/>
      <c r="G168" s="146" t="str">
        <f>IFERROR(VLOOKUP(N$7,Sheet1!$A$2:$BK$350,ROW(G107),FALSE),"")</f>
        <v/>
      </c>
      <c r="H168" s="137"/>
      <c r="I168" s="137"/>
      <c r="J168" s="137"/>
      <c r="K168" s="141"/>
      <c r="L168" s="139" t="s">
        <v>155</v>
      </c>
      <c r="M168" s="140"/>
      <c r="N168" s="140"/>
      <c r="O168" s="139" t="s">
        <v>636</v>
      </c>
      <c r="P168" s="140"/>
      <c r="Q168" s="140"/>
      <c r="R168" s="144"/>
      <c r="S168" s="145"/>
      <c r="T168" s="143" t="str">
        <f>IFERROR(VLOOKUP(N$8,Sheet1!$A$2:$FF$304,ROW(G102),FALSE),"")</f>
        <v>8D-FBE</v>
      </c>
      <c r="U168" s="137"/>
      <c r="V168" s="138"/>
      <c r="W168" s="136"/>
      <c r="X168" s="137"/>
      <c r="Y168" s="137"/>
      <c r="Z168" s="135"/>
      <c r="AA168" s="165"/>
    </row>
    <row r="169" spans="1:27" hidden="1">
      <c r="A169" s="173"/>
      <c r="B169" s="174"/>
      <c r="C169" s="175"/>
      <c r="D169" s="176"/>
      <c r="E169" s="165"/>
      <c r="F169" s="165"/>
      <c r="G169" s="146" t="str">
        <f>IFERROR(VLOOKUP(N$7,Sheet1!$A$2:$BK$350,ROW(G108),FALSE),"")</f>
        <v/>
      </c>
      <c r="H169" s="137"/>
      <c r="I169" s="137"/>
      <c r="J169" s="137"/>
      <c r="K169" s="141"/>
      <c r="L169" s="139" t="s">
        <v>217</v>
      </c>
      <c r="M169" s="140"/>
      <c r="N169" s="140"/>
      <c r="O169" s="139" t="s">
        <v>636</v>
      </c>
      <c r="P169" s="140"/>
      <c r="Q169" s="140"/>
      <c r="R169" s="144"/>
      <c r="S169" s="145"/>
      <c r="T169" s="143" t="str">
        <f>IFERROR(VLOOKUP(N$8,Sheet1!$A$2:$FF$304,ROW(G103),FALSE),"")</f>
        <v>8D-FB-LITE</v>
      </c>
      <c r="U169" s="137"/>
      <c r="V169" s="138"/>
      <c r="W169" s="136"/>
      <c r="X169" s="137"/>
      <c r="Y169" s="137"/>
      <c r="Z169" s="135"/>
      <c r="AA169" s="165"/>
    </row>
    <row r="170" spans="1:27" hidden="1">
      <c r="A170" s="173"/>
      <c r="B170" s="174"/>
      <c r="C170" s="175"/>
      <c r="D170" s="176"/>
      <c r="E170" s="165"/>
      <c r="F170" s="165"/>
      <c r="G170" s="146" t="str">
        <f>IFERROR(VLOOKUP(N$7,Sheet1!$A$2:$BK$350,ROW(G109),FALSE),"")</f>
        <v/>
      </c>
      <c r="H170" s="137"/>
      <c r="I170" s="137"/>
      <c r="J170" s="137"/>
      <c r="K170" s="141"/>
      <c r="L170" s="139" t="s">
        <v>21</v>
      </c>
      <c r="M170" s="140"/>
      <c r="N170" s="140"/>
      <c r="O170" s="139" t="s">
        <v>636</v>
      </c>
      <c r="P170" s="140"/>
      <c r="Q170" s="140"/>
      <c r="R170" s="144"/>
      <c r="S170" s="145"/>
      <c r="T170" s="143" t="str">
        <f>IFERROR(VLOOKUP(N$8,Sheet1!$A$2:$FF$304,ROW(G104),FALSE),"")</f>
        <v>8D-FV</v>
      </c>
      <c r="U170" s="137"/>
      <c r="V170" s="138"/>
      <c r="W170" s="136"/>
      <c r="X170" s="137"/>
      <c r="Y170" s="137"/>
      <c r="Z170" s="135"/>
      <c r="AA170" s="165"/>
    </row>
    <row r="171" spans="1:27" hidden="1">
      <c r="A171" s="173"/>
      <c r="B171" s="174"/>
      <c r="C171" s="175"/>
      <c r="D171" s="176"/>
      <c r="E171" s="165"/>
      <c r="F171" s="165"/>
      <c r="G171" s="146" t="str">
        <f>IFERROR(VLOOKUP(N$7,Sheet1!$A$2:$BK$350,ROW(G110),FALSE),"")</f>
        <v/>
      </c>
      <c r="H171" s="137"/>
      <c r="I171" s="137"/>
      <c r="J171" s="137"/>
      <c r="K171" s="141"/>
      <c r="L171" s="139" t="s">
        <v>640</v>
      </c>
      <c r="M171" s="140"/>
      <c r="N171" s="140"/>
      <c r="O171" s="139" t="s">
        <v>636</v>
      </c>
      <c r="P171" s="140"/>
      <c r="Q171" s="140"/>
      <c r="R171" s="144"/>
      <c r="S171" s="145"/>
      <c r="T171" s="143" t="str">
        <f>IFERROR(VLOOKUP(N$8,Sheet1!$A$2:$FF$304,ROW(G105),FALSE),"")</f>
        <v>8D-SFA(8D-SFA-LITEへ)</v>
      </c>
      <c r="U171" s="137"/>
      <c r="V171" s="138"/>
      <c r="W171" s="136"/>
      <c r="X171" s="137"/>
      <c r="Y171" s="137"/>
      <c r="Z171" s="135"/>
      <c r="AA171" s="165"/>
    </row>
    <row r="172" spans="1:27" hidden="1">
      <c r="A172" s="173"/>
      <c r="B172" s="174"/>
      <c r="C172" s="175"/>
      <c r="D172" s="176"/>
      <c r="E172" s="165"/>
      <c r="F172" s="165"/>
      <c r="G172" s="146" t="str">
        <f>IFERROR(VLOOKUP(N$7,Sheet1!$A$2:$BK$350,ROW(G111),FALSE),"")</f>
        <v/>
      </c>
      <c r="H172" s="137"/>
      <c r="I172" s="137"/>
      <c r="J172" s="137"/>
      <c r="K172" s="141"/>
      <c r="L172" s="139" t="s">
        <v>368</v>
      </c>
      <c r="M172" s="140"/>
      <c r="N172" s="140"/>
      <c r="O172" s="139"/>
      <c r="P172" s="140"/>
      <c r="Q172" s="140"/>
      <c r="R172" s="144"/>
      <c r="S172" s="145"/>
      <c r="T172" s="143" t="str">
        <f>IFERROR(VLOOKUP(N$8,Sheet1!$A$2:$FF$304,ROW(G106),FALSE),"")</f>
        <v>8D-SFAE</v>
      </c>
      <c r="U172" s="137"/>
      <c r="V172" s="138"/>
      <c r="W172" s="136"/>
      <c r="X172" s="137"/>
      <c r="Y172" s="137"/>
      <c r="Z172" s="135"/>
      <c r="AA172" s="165"/>
    </row>
    <row r="173" spans="1:27" hidden="1">
      <c r="A173" s="173"/>
      <c r="B173" s="174"/>
      <c r="C173" s="175"/>
      <c r="D173" s="176"/>
      <c r="E173" s="165"/>
      <c r="F173" s="165"/>
      <c r="G173" s="146" t="str">
        <f>IFERROR(VLOOKUP(N$7,Sheet1!$A$2:$BK$350,ROW(G112),FALSE),"")</f>
        <v/>
      </c>
      <c r="H173" s="137"/>
      <c r="I173" s="137"/>
      <c r="J173" s="137"/>
      <c r="K173" s="141"/>
      <c r="L173" s="139" t="s">
        <v>369</v>
      </c>
      <c r="M173" s="140"/>
      <c r="N173" s="140"/>
      <c r="O173" s="139"/>
      <c r="P173" s="140"/>
      <c r="Q173" s="140"/>
      <c r="R173" s="144"/>
      <c r="S173" s="145"/>
      <c r="T173" s="143" t="str">
        <f>IFERROR(VLOOKUP(N$8,Sheet1!$A$2:$FF$304,ROW(G107),FALSE),"")</f>
        <v>8D-SFA-LITE</v>
      </c>
      <c r="U173" s="137"/>
      <c r="V173" s="138"/>
      <c r="W173" s="136"/>
      <c r="X173" s="137"/>
      <c r="Y173" s="137"/>
      <c r="Z173" s="135"/>
      <c r="AA173" s="165"/>
    </row>
    <row r="174" spans="1:27" hidden="1">
      <c r="A174" s="173"/>
      <c r="B174" s="174"/>
      <c r="C174" s="175"/>
      <c r="D174" s="176"/>
      <c r="E174" s="165"/>
      <c r="F174" s="165"/>
      <c r="G174" s="146" t="str">
        <f>IFERROR(VLOOKUP(N$7,Sheet1!$A$2:$BK$350,ROW(G113),FALSE),"")</f>
        <v/>
      </c>
      <c r="H174" s="137"/>
      <c r="I174" s="137"/>
      <c r="J174" s="137"/>
      <c r="K174" s="141"/>
      <c r="L174" s="139" t="s">
        <v>370</v>
      </c>
      <c r="M174" s="140"/>
      <c r="N174" s="140"/>
      <c r="O174" s="139"/>
      <c r="P174" s="140"/>
      <c r="Q174" s="140"/>
      <c r="R174" s="144"/>
      <c r="S174" s="145"/>
      <c r="T174" s="143" t="str">
        <f>IFERROR(VLOOKUP(N$8,Sheet1!$A$2:$FF$304,ROW(G108),FALSE),"")</f>
        <v>DFS-030</v>
      </c>
      <c r="U174" s="137"/>
      <c r="V174" s="138"/>
      <c r="W174" s="136"/>
      <c r="X174" s="137"/>
      <c r="Y174" s="137"/>
      <c r="Z174" s="135"/>
      <c r="AA174" s="165"/>
    </row>
    <row r="175" spans="1:27" hidden="1">
      <c r="A175" s="173"/>
      <c r="B175" s="174"/>
      <c r="C175" s="175"/>
      <c r="D175" s="176"/>
      <c r="E175" s="165"/>
      <c r="F175" s="165"/>
      <c r="G175" s="146" t="str">
        <f>IFERROR(VLOOKUP(N$7,Sheet1!$A$2:$BK$350,ROW(G114),FALSE),"")</f>
        <v/>
      </c>
      <c r="H175" s="137"/>
      <c r="I175" s="137"/>
      <c r="J175" s="137"/>
      <c r="K175" s="141"/>
      <c r="L175" s="139" t="s">
        <v>371</v>
      </c>
      <c r="M175" s="140"/>
      <c r="N175" s="140"/>
      <c r="O175" s="139"/>
      <c r="P175" s="140"/>
      <c r="Q175" s="140"/>
      <c r="R175" s="144"/>
      <c r="S175" s="145"/>
      <c r="T175" s="143" t="str">
        <f>IFERROR(VLOOKUP(N$8,Sheet1!$A$2:$FF$304,ROW(G109),FALSE),"")</f>
        <v>DIGITAL-2.5C-FB-TNL</v>
      </c>
      <c r="U175" s="137"/>
      <c r="V175" s="138"/>
      <c r="W175" s="136"/>
      <c r="X175" s="137"/>
      <c r="Y175" s="137"/>
      <c r="Z175" s="135"/>
      <c r="AA175" s="165"/>
    </row>
    <row r="176" spans="1:27" hidden="1">
      <c r="A176" s="173"/>
      <c r="B176" s="174"/>
      <c r="C176" s="175"/>
      <c r="D176" s="176"/>
      <c r="E176" s="165"/>
      <c r="F176" s="165"/>
      <c r="G176" s="146" t="str">
        <f>IFERROR(VLOOKUP(N$7,Sheet1!$A$2:$BK$350,ROW(G115),FALSE),"")</f>
        <v/>
      </c>
      <c r="H176" s="137"/>
      <c r="I176" s="137"/>
      <c r="J176" s="137"/>
      <c r="K176" s="141"/>
      <c r="L176" s="139" t="s">
        <v>372</v>
      </c>
      <c r="M176" s="140"/>
      <c r="N176" s="140"/>
      <c r="O176" s="139"/>
      <c r="P176" s="140"/>
      <c r="Q176" s="140"/>
      <c r="R176" s="144"/>
      <c r="S176" s="145"/>
      <c r="T176" s="143" t="str">
        <f>IFERROR(VLOOKUP(N$8,Sheet1!$A$2:$FF$304,ROW(G110),FALSE),"")</f>
        <v>DIGITAL-4C-FB-TNL</v>
      </c>
      <c r="U176" s="137"/>
      <c r="V176" s="138"/>
      <c r="W176" s="136"/>
      <c r="X176" s="137"/>
      <c r="Y176" s="137"/>
      <c r="Z176" s="135"/>
      <c r="AA176" s="165"/>
    </row>
    <row r="177" spans="1:27" hidden="1">
      <c r="A177" s="173"/>
      <c r="B177" s="174"/>
      <c r="C177" s="175"/>
      <c r="D177" s="176"/>
      <c r="E177" s="165"/>
      <c r="F177" s="165"/>
      <c r="G177" s="146" t="str">
        <f>IFERROR(VLOOKUP(N$7,Sheet1!$A$2:$BK$350,ROW(G116),FALSE),"")</f>
        <v/>
      </c>
      <c r="H177" s="137"/>
      <c r="I177" s="137"/>
      <c r="J177" s="137"/>
      <c r="K177" s="141"/>
      <c r="L177" s="139" t="s">
        <v>373</v>
      </c>
      <c r="M177" s="140"/>
      <c r="N177" s="140"/>
      <c r="O177" s="139"/>
      <c r="P177" s="140"/>
      <c r="Q177" s="140"/>
      <c r="R177" s="144"/>
      <c r="S177" s="145"/>
      <c r="T177" s="143" t="str">
        <f>IFERROR(VLOOKUP(N$8,Sheet1!$A$2:$FF$304,ROW(G111),FALSE),"")</f>
        <v>DIGITAL-5C-FB-TNL</v>
      </c>
      <c r="U177" s="137"/>
      <c r="V177" s="138"/>
      <c r="W177" s="136"/>
      <c r="X177" s="137"/>
      <c r="Y177" s="137"/>
      <c r="Z177" s="135"/>
      <c r="AA177" s="165"/>
    </row>
    <row r="178" spans="1:27" hidden="1">
      <c r="A178" s="173"/>
      <c r="B178" s="174"/>
      <c r="C178" s="175"/>
      <c r="D178" s="176"/>
      <c r="E178" s="165"/>
      <c r="F178" s="165"/>
      <c r="G178" s="146" t="str">
        <f>IFERROR(VLOOKUP(N$7,Sheet1!$A$2:$BK$350,ROW(G117),FALSE),"")</f>
        <v/>
      </c>
      <c r="H178" s="137"/>
      <c r="I178" s="137"/>
      <c r="J178" s="137"/>
      <c r="K178" s="141"/>
      <c r="L178" s="139" t="s">
        <v>374</v>
      </c>
      <c r="M178" s="140"/>
      <c r="N178" s="140"/>
      <c r="O178" s="139"/>
      <c r="P178" s="140"/>
      <c r="Q178" s="140"/>
      <c r="R178" s="144"/>
      <c r="S178" s="145"/>
      <c r="T178" s="143" t="str">
        <f>IFERROR(VLOOKUP(N$8,Sheet1!$A$2:$FF$304,ROW(G112),FALSE),"")</f>
        <v>DIGITAL-7C-FB-TNL</v>
      </c>
      <c r="U178" s="137"/>
      <c r="V178" s="138"/>
      <c r="W178" s="136"/>
      <c r="X178" s="137"/>
      <c r="Y178" s="137"/>
      <c r="Z178" s="135"/>
      <c r="AA178" s="165"/>
    </row>
    <row r="179" spans="1:27" hidden="1">
      <c r="A179" s="173"/>
      <c r="B179" s="174"/>
      <c r="C179" s="175"/>
      <c r="D179" s="176"/>
      <c r="E179" s="165"/>
      <c r="F179" s="165"/>
      <c r="G179" s="146" t="str">
        <f>IFERROR(VLOOKUP(N$7,Sheet1!$A$2:$BK$350,ROW(G118),FALSE),"")</f>
        <v/>
      </c>
      <c r="H179" s="137"/>
      <c r="I179" s="137"/>
      <c r="J179" s="137"/>
      <c r="K179" s="141"/>
      <c r="L179" s="139" t="s">
        <v>375</v>
      </c>
      <c r="M179" s="140"/>
      <c r="N179" s="140"/>
      <c r="O179" s="139"/>
      <c r="P179" s="140"/>
      <c r="Q179" s="140"/>
      <c r="R179" s="144"/>
      <c r="S179" s="145"/>
      <c r="T179" s="143" t="str">
        <f>IFERROR(VLOOKUP(N$8,Sheet1!$A$2:$FF$304,ROW(G113),FALSE),"")</f>
        <v>EM-1.5C-2E</v>
      </c>
      <c r="U179" s="137"/>
      <c r="V179" s="138"/>
      <c r="W179" s="136"/>
      <c r="X179" s="137"/>
      <c r="Y179" s="137"/>
      <c r="Z179" s="135"/>
      <c r="AA179" s="165"/>
    </row>
    <row r="180" spans="1:27" hidden="1">
      <c r="A180" s="173"/>
      <c r="B180" s="174"/>
      <c r="C180" s="175"/>
      <c r="D180" s="176"/>
      <c r="E180" s="165"/>
      <c r="F180" s="165"/>
      <c r="G180" s="146" t="str">
        <f>IFERROR(VLOOKUP(N$7,Sheet1!$A$2:$BK$350,ROW(G119),FALSE),"")</f>
        <v/>
      </c>
      <c r="H180" s="137"/>
      <c r="I180" s="137"/>
      <c r="J180" s="137"/>
      <c r="K180" s="141"/>
      <c r="L180" s="139" t="s">
        <v>376</v>
      </c>
      <c r="M180" s="140"/>
      <c r="N180" s="140"/>
      <c r="O180" s="139"/>
      <c r="P180" s="140"/>
      <c r="Q180" s="140"/>
      <c r="R180" s="144"/>
      <c r="S180" s="145"/>
      <c r="T180" s="143" t="str">
        <f>IFERROR(VLOOKUP(N$8,Sheet1!$A$2:$FF$304,ROW(G114),FALSE),"")</f>
        <v>EM-1.5D-2E</v>
      </c>
      <c r="U180" s="137"/>
      <c r="V180" s="138"/>
      <c r="W180" s="136"/>
      <c r="X180" s="137"/>
      <c r="Y180" s="137"/>
      <c r="Z180" s="135"/>
      <c r="AA180" s="165"/>
    </row>
    <row r="181" spans="1:27" hidden="1">
      <c r="A181" s="173"/>
      <c r="B181" s="174"/>
      <c r="C181" s="178"/>
      <c r="D181" s="178"/>
      <c r="E181" s="165"/>
      <c r="F181" s="165"/>
      <c r="G181" s="146" t="str">
        <f>IFERROR(VLOOKUP(N$7,Sheet1!$A$2:$BK$350,ROW(G120),FALSE),"")</f>
        <v/>
      </c>
      <c r="H181" s="137"/>
      <c r="I181" s="137"/>
      <c r="J181" s="137"/>
      <c r="K181" s="141"/>
      <c r="L181" s="139" t="s">
        <v>377</v>
      </c>
      <c r="M181" s="140"/>
      <c r="N181" s="140"/>
      <c r="O181" s="139"/>
      <c r="P181" s="140"/>
      <c r="Q181" s="140"/>
      <c r="R181" s="144"/>
      <c r="S181" s="145"/>
      <c r="T181" s="143" t="str">
        <f>IFERROR(VLOOKUP(N$8,Sheet1!$A$2:$FF$304,ROW(G115),FALSE),"")</f>
        <v>EM-10C-2E</v>
      </c>
      <c r="U181" s="137"/>
      <c r="V181" s="138"/>
      <c r="W181" s="136"/>
      <c r="X181" s="137"/>
      <c r="Y181" s="137"/>
      <c r="Z181" s="135"/>
      <c r="AA181" s="165"/>
    </row>
    <row r="182" spans="1:27" hidden="1">
      <c r="A182" s="173"/>
      <c r="B182" s="174"/>
      <c r="C182" s="178"/>
      <c r="D182" s="178"/>
      <c r="E182" s="165"/>
      <c r="F182" s="165"/>
      <c r="G182" s="146" t="str">
        <f>IFERROR(VLOOKUP(N$7,Sheet1!$A$2:$BK$350,ROW(G121),FALSE),"")</f>
        <v/>
      </c>
      <c r="H182" s="137"/>
      <c r="I182" s="137"/>
      <c r="J182" s="137"/>
      <c r="K182" s="141"/>
      <c r="L182" s="139" t="s">
        <v>378</v>
      </c>
      <c r="M182" s="140"/>
      <c r="N182" s="140"/>
      <c r="O182" s="139"/>
      <c r="P182" s="140"/>
      <c r="Q182" s="140"/>
      <c r="R182" s="144"/>
      <c r="S182" s="145"/>
      <c r="T182" s="143" t="str">
        <f>IFERROR(VLOOKUP(N$8,Sheet1!$A$2:$FF$304,ROW(G116),FALSE),"")</f>
        <v>EM-10D-2E</v>
      </c>
      <c r="U182" s="137"/>
      <c r="V182" s="138"/>
      <c r="W182" s="137"/>
      <c r="X182" s="137"/>
      <c r="Y182" s="137"/>
      <c r="Z182" s="135"/>
      <c r="AA182" s="165"/>
    </row>
    <row r="183" spans="1:27" hidden="1">
      <c r="A183" s="173"/>
      <c r="B183" s="174"/>
      <c r="C183" s="178"/>
      <c r="D183" s="178"/>
      <c r="E183" s="165"/>
      <c r="F183" s="165"/>
      <c r="G183" s="146" t="str">
        <f>IFERROR(VLOOKUP(N$7,Sheet1!$A$2:$BK$350,ROW(G122),FALSE),"")</f>
        <v/>
      </c>
      <c r="H183" s="137"/>
      <c r="I183" s="137"/>
      <c r="J183" s="137"/>
      <c r="K183" s="141"/>
      <c r="L183" s="139" t="s">
        <v>379</v>
      </c>
      <c r="M183" s="140"/>
      <c r="N183" s="140"/>
      <c r="O183" s="139"/>
      <c r="P183" s="140"/>
      <c r="Q183" s="140"/>
      <c r="R183" s="144"/>
      <c r="S183" s="145"/>
      <c r="T183" s="143" t="str">
        <f>IFERROR(VLOOKUP(N$8,Sheet1!$A$2:$FF$304,ROW(G117),FALSE),"")</f>
        <v>EM-10D-2W</v>
      </c>
      <c r="U183" s="137"/>
      <c r="V183" s="138"/>
      <c r="W183" s="137"/>
      <c r="X183" s="137"/>
      <c r="Y183" s="137"/>
      <c r="Z183" s="135"/>
      <c r="AA183" s="165"/>
    </row>
    <row r="184" spans="1:27" hidden="1">
      <c r="A184" s="173"/>
      <c r="B184" s="174"/>
      <c r="C184" s="178"/>
      <c r="D184" s="178"/>
      <c r="E184" s="165"/>
      <c r="F184" s="165"/>
      <c r="G184" s="146" t="str">
        <f>IFERROR(VLOOKUP(N$7,Sheet1!$A$2:$BK$350,ROW(G123),FALSE),"")</f>
        <v/>
      </c>
      <c r="H184" s="137"/>
      <c r="I184" s="137"/>
      <c r="J184" s="137"/>
      <c r="K184" s="141"/>
      <c r="L184" s="139" t="s">
        <v>15</v>
      </c>
      <c r="M184" s="140"/>
      <c r="N184" s="140"/>
      <c r="O184" s="139"/>
      <c r="P184" s="140"/>
      <c r="Q184" s="140"/>
      <c r="R184" s="144"/>
      <c r="S184" s="145"/>
      <c r="T184" s="143" t="str">
        <f>IFERROR(VLOOKUP(N$8,Sheet1!$A$2:$FF$304,ROW(G118),FALSE),"")</f>
        <v>EM-10D-2WE</v>
      </c>
      <c r="U184" s="137"/>
      <c r="V184" s="138"/>
      <c r="W184" s="137"/>
      <c r="X184" s="137"/>
      <c r="Y184" s="137"/>
      <c r="Z184" s="135"/>
      <c r="AA184" s="165"/>
    </row>
    <row r="185" spans="1:27" hidden="1">
      <c r="A185" s="173"/>
      <c r="B185" s="174"/>
      <c r="C185" s="178"/>
      <c r="D185" s="178"/>
      <c r="E185" s="165"/>
      <c r="F185" s="165"/>
      <c r="G185" s="146" t="str">
        <f>IFERROR(VLOOKUP(N$7,Sheet1!$A$2:$BK$350,ROW(G124),FALSE),"")</f>
        <v/>
      </c>
      <c r="H185" s="137"/>
      <c r="I185" s="137"/>
      <c r="J185" s="137"/>
      <c r="K185" s="141"/>
      <c r="L185" s="139" t="s">
        <v>380</v>
      </c>
      <c r="M185" s="140"/>
      <c r="N185" s="140"/>
      <c r="O185" s="139"/>
      <c r="P185" s="140"/>
      <c r="Q185" s="140"/>
      <c r="R185" s="144"/>
      <c r="S185" s="145"/>
      <c r="T185" s="143" t="str">
        <f>IFERROR(VLOOKUP(N$8,Sheet1!$A$2:$FF$304,ROW(G119),FALSE),"")</f>
        <v>EM-10D-FB</v>
      </c>
      <c r="U185" s="137"/>
      <c r="V185" s="138"/>
      <c r="W185" s="137"/>
      <c r="X185" s="137"/>
      <c r="Y185" s="137"/>
      <c r="Z185" s="135"/>
      <c r="AA185" s="165"/>
    </row>
    <row r="186" spans="1:27" hidden="1">
      <c r="A186" s="173"/>
      <c r="B186" s="174"/>
      <c r="C186" s="178"/>
      <c r="D186" s="178"/>
      <c r="E186" s="165"/>
      <c r="F186" s="165"/>
      <c r="G186" s="146" t="str">
        <f>IFERROR(VLOOKUP(N$7,Sheet1!$A$2:$BK$350,ROW(G125),FALSE),"")</f>
        <v/>
      </c>
      <c r="H186" s="137"/>
      <c r="I186" s="137"/>
      <c r="J186" s="137"/>
      <c r="K186" s="141"/>
      <c r="L186" s="139" t="s">
        <v>381</v>
      </c>
      <c r="M186" s="140"/>
      <c r="N186" s="140"/>
      <c r="O186" s="139"/>
      <c r="P186" s="140"/>
      <c r="Q186" s="140"/>
      <c r="R186" s="144"/>
      <c r="S186" s="145"/>
      <c r="T186" s="143" t="str">
        <f>IFERROR(VLOOKUP(N$8,Sheet1!$A$2:$FF$304,ROW(G120),FALSE),"")</f>
        <v>EM-2.5C-2E</v>
      </c>
      <c r="U186" s="137"/>
      <c r="V186" s="138"/>
      <c r="W186" s="137"/>
      <c r="X186" s="137"/>
      <c r="Y186" s="137"/>
      <c r="Z186" s="135"/>
      <c r="AA186" s="165"/>
    </row>
    <row r="187" spans="1:27" hidden="1">
      <c r="A187" s="173"/>
      <c r="B187" s="174"/>
      <c r="C187" s="179"/>
      <c r="D187" s="178"/>
      <c r="E187" s="165"/>
      <c r="F187" s="165"/>
      <c r="G187" s="146" t="str">
        <f>IFERROR(VLOOKUP(N$7,Sheet1!$A$2:$BK$350,ROW(G126),FALSE),"")</f>
        <v/>
      </c>
      <c r="H187" s="137"/>
      <c r="I187" s="137"/>
      <c r="J187" s="137"/>
      <c r="K187" s="141"/>
      <c r="L187" s="139" t="s">
        <v>382</v>
      </c>
      <c r="M187" s="140"/>
      <c r="N187" s="140"/>
      <c r="O187" s="139"/>
      <c r="P187" s="140"/>
      <c r="Q187" s="140"/>
      <c r="R187" s="144"/>
      <c r="S187" s="145"/>
      <c r="T187" s="143" t="str">
        <f>IFERROR(VLOOKUP(N$8,Sheet1!$A$2:$FF$304,ROW(G121),FALSE),"")</f>
        <v>EM-2.5D-2E</v>
      </c>
      <c r="U187" s="137"/>
      <c r="V187" s="138"/>
      <c r="W187" s="137"/>
      <c r="X187" s="137"/>
      <c r="Y187" s="137"/>
      <c r="Z187" s="135"/>
      <c r="AA187" s="165"/>
    </row>
    <row r="188" spans="1:27" hidden="1">
      <c r="A188" s="173"/>
      <c r="B188" s="174"/>
      <c r="C188" s="179"/>
      <c r="D188" s="178"/>
      <c r="E188" s="165"/>
      <c r="F188" s="165"/>
      <c r="G188" s="146" t="str">
        <f>IFERROR(VLOOKUP(N$7,Sheet1!$A$2:$BK$350,ROW(G127),FALSE),"")</f>
        <v/>
      </c>
      <c r="H188" s="137"/>
      <c r="I188" s="137"/>
      <c r="J188" s="137"/>
      <c r="K188" s="141"/>
      <c r="L188" s="139" t="s">
        <v>383</v>
      </c>
      <c r="M188" s="140"/>
      <c r="N188" s="140"/>
      <c r="O188" s="139"/>
      <c r="P188" s="140"/>
      <c r="Q188" s="140"/>
      <c r="R188" s="144"/>
      <c r="S188" s="145"/>
      <c r="T188" s="143" t="str">
        <f>IFERROR(VLOOKUP(N$8,Sheet1!$A$2:$FF$304,ROW(G122),FALSE),"")</f>
        <v>EM-3C-2E</v>
      </c>
      <c r="U188" s="137"/>
      <c r="V188" s="138"/>
      <c r="W188" s="137"/>
      <c r="X188" s="137"/>
      <c r="Y188" s="137"/>
      <c r="Z188" s="135"/>
      <c r="AA188" s="165"/>
    </row>
    <row r="189" spans="1:27" hidden="1">
      <c r="A189" s="173"/>
      <c r="B189" s="174"/>
      <c r="C189" s="179"/>
      <c r="D189" s="178"/>
      <c r="E189" s="165"/>
      <c r="F189" s="165"/>
      <c r="G189" s="146" t="str">
        <f>IFERROR(VLOOKUP(N$7,Sheet1!$A$2:$BK$350,ROW(G128),FALSE),"")</f>
        <v/>
      </c>
      <c r="H189" s="137"/>
      <c r="I189" s="137"/>
      <c r="J189" s="137"/>
      <c r="K189" s="141"/>
      <c r="L189" s="139" t="s">
        <v>384</v>
      </c>
      <c r="M189" s="140"/>
      <c r="N189" s="140"/>
      <c r="O189" s="139"/>
      <c r="P189" s="140"/>
      <c r="Q189" s="140"/>
      <c r="R189" s="144"/>
      <c r="S189" s="145"/>
      <c r="T189" s="143" t="str">
        <f>IFERROR(VLOOKUP(N$8,Sheet1!$A$2:$FF$304,ROW(G123),FALSE),"")</f>
        <v>EM-3C-2W</v>
      </c>
      <c r="U189" s="137"/>
      <c r="V189" s="138"/>
      <c r="W189" s="137"/>
      <c r="X189" s="137"/>
      <c r="Y189" s="137"/>
      <c r="Z189" s="135"/>
      <c r="AA189" s="165"/>
    </row>
    <row r="190" spans="1:27" hidden="1">
      <c r="A190" s="173"/>
      <c r="B190" s="174"/>
      <c r="C190" s="179"/>
      <c r="D190" s="178"/>
      <c r="E190" s="165"/>
      <c r="F190" s="165"/>
      <c r="G190" s="146" t="str">
        <f>IFERROR(VLOOKUP(N$7,Sheet1!$A$2:$BK$350,ROW(G129),FALSE),"")</f>
        <v/>
      </c>
      <c r="H190" s="137"/>
      <c r="I190" s="137"/>
      <c r="J190" s="137"/>
      <c r="K190" s="141"/>
      <c r="L190" s="139" t="s">
        <v>385</v>
      </c>
      <c r="M190" s="140"/>
      <c r="N190" s="140"/>
      <c r="O190" s="139"/>
      <c r="P190" s="140"/>
      <c r="Q190" s="140"/>
      <c r="R190" s="144"/>
      <c r="S190" s="145"/>
      <c r="T190" s="143" t="str">
        <f>IFERROR(VLOOKUP(N$8,Sheet1!$A$2:$FF$304,ROW(G124),FALSE),"")</f>
        <v>EM-3D-2E</v>
      </c>
      <c r="U190" s="137"/>
      <c r="V190" s="138"/>
      <c r="W190" s="137"/>
      <c r="X190" s="137"/>
      <c r="Y190" s="137"/>
      <c r="Z190" s="135"/>
      <c r="AA190" s="165"/>
    </row>
    <row r="191" spans="1:27" hidden="1">
      <c r="A191" s="173"/>
      <c r="B191" s="174"/>
      <c r="C191" s="179"/>
      <c r="D191" s="178"/>
      <c r="E191" s="165"/>
      <c r="F191" s="165"/>
      <c r="G191" s="146" t="str">
        <f>IFERROR(VLOOKUP(N$7,Sheet1!$A$2:$BK$350,ROW(G130),FALSE),"")</f>
        <v/>
      </c>
      <c r="H191" s="137"/>
      <c r="I191" s="137"/>
      <c r="J191" s="137"/>
      <c r="K191" s="141"/>
      <c r="L191" s="139" t="s">
        <v>386</v>
      </c>
      <c r="M191" s="140"/>
      <c r="N191" s="140"/>
      <c r="O191" s="139"/>
      <c r="P191" s="140"/>
      <c r="Q191" s="140"/>
      <c r="R191" s="144"/>
      <c r="S191" s="145"/>
      <c r="T191" s="143" t="str">
        <f>IFERROR(VLOOKUP(N$8,Sheet1!$A$2:$FF$304,ROW(G125),FALSE),"")</f>
        <v>EM-5C-2E</v>
      </c>
      <c r="U191" s="137"/>
      <c r="V191" s="138"/>
      <c r="W191" s="137"/>
      <c r="X191" s="137"/>
      <c r="Y191" s="137"/>
      <c r="Z191" s="135"/>
      <c r="AA191" s="165"/>
    </row>
    <row r="192" spans="1:27" hidden="1">
      <c r="A192" s="173"/>
      <c r="B192" s="174"/>
      <c r="C192" s="179"/>
      <c r="D192" s="178"/>
      <c r="E192" s="165"/>
      <c r="F192" s="165"/>
      <c r="G192" s="146" t="str">
        <f>IFERROR(VLOOKUP(N$7,Sheet1!$A$2:$BK$350,ROW(G131),FALSE),"")</f>
        <v/>
      </c>
      <c r="H192" s="137"/>
      <c r="I192" s="137"/>
      <c r="J192" s="137"/>
      <c r="K192" s="141"/>
      <c r="L192" s="139" t="s">
        <v>16</v>
      </c>
      <c r="M192" s="140"/>
      <c r="N192" s="140"/>
      <c r="O192" s="139"/>
      <c r="P192" s="140"/>
      <c r="Q192" s="140"/>
      <c r="R192" s="144"/>
      <c r="S192" s="145"/>
      <c r="T192" s="143" t="str">
        <f>IFERROR(VLOOKUP(N$8,Sheet1!$A$2:$FF$304,ROW(G126),FALSE),"")</f>
        <v>EM-5C-2W</v>
      </c>
      <c r="U192" s="137"/>
      <c r="V192" s="138"/>
      <c r="W192" s="137"/>
      <c r="X192" s="137"/>
      <c r="Y192" s="137"/>
      <c r="Z192" s="135"/>
      <c r="AA192" s="165"/>
    </row>
    <row r="193" spans="1:27" hidden="1">
      <c r="A193" s="173"/>
      <c r="B193" s="174"/>
      <c r="C193" s="179"/>
      <c r="D193" s="178"/>
      <c r="E193" s="165"/>
      <c r="F193" s="165"/>
      <c r="G193" s="146" t="str">
        <f>IFERROR(VLOOKUP(N$7,Sheet1!$A$2:$BK$350,ROW(G132),FALSE),"")</f>
        <v/>
      </c>
      <c r="H193" s="137"/>
      <c r="I193" s="137"/>
      <c r="J193" s="137"/>
      <c r="K193" s="141"/>
      <c r="L193" s="139" t="s">
        <v>154</v>
      </c>
      <c r="M193" s="140"/>
      <c r="N193" s="140"/>
      <c r="O193" s="139" t="s">
        <v>636</v>
      </c>
      <c r="P193" s="140"/>
      <c r="Q193" s="140"/>
      <c r="R193" s="144"/>
      <c r="S193" s="145"/>
      <c r="T193" s="143" t="str">
        <f>IFERROR(VLOOKUP(N$8,Sheet1!$A$2:$FF$304,ROW(G127),FALSE),"")</f>
        <v>EM-5C-2WE</v>
      </c>
      <c r="U193" s="137"/>
      <c r="V193" s="138"/>
      <c r="W193" s="137"/>
      <c r="X193" s="137"/>
      <c r="Y193" s="137"/>
      <c r="Z193" s="135"/>
      <c r="AA193" s="165"/>
    </row>
    <row r="194" spans="1:27" hidden="1">
      <c r="A194" s="173"/>
      <c r="B194" s="174"/>
      <c r="C194" s="179"/>
      <c r="D194" s="178"/>
      <c r="E194" s="165"/>
      <c r="F194" s="165"/>
      <c r="G194" s="146" t="str">
        <f>IFERROR(VLOOKUP(N$7,Sheet1!$A$2:$BK$350,ROW(G133),FALSE),"")</f>
        <v/>
      </c>
      <c r="H194" s="137"/>
      <c r="I194" s="137"/>
      <c r="J194" s="137"/>
      <c r="K194" s="141"/>
      <c r="L194" s="139" t="s">
        <v>216</v>
      </c>
      <c r="M194" s="140"/>
      <c r="N194" s="140"/>
      <c r="O194" s="139" t="s">
        <v>636</v>
      </c>
      <c r="P194" s="140"/>
      <c r="Q194" s="140"/>
      <c r="R194" s="144"/>
      <c r="S194" s="145"/>
      <c r="T194" s="143" t="str">
        <f>IFERROR(VLOOKUP(N$8,Sheet1!$A$2:$FF$304,ROW(G128),FALSE),"")</f>
        <v>EM-5C-FB</v>
      </c>
      <c r="U194" s="137"/>
      <c r="V194" s="138"/>
      <c r="W194" s="137"/>
      <c r="X194" s="137"/>
      <c r="Y194" s="137"/>
      <c r="Z194" s="135"/>
      <c r="AA194" s="165"/>
    </row>
    <row r="195" spans="1:27" hidden="1">
      <c r="A195" s="173"/>
      <c r="B195" s="174"/>
      <c r="C195" s="179"/>
      <c r="D195" s="178"/>
      <c r="E195" s="165"/>
      <c r="F195" s="165"/>
      <c r="G195" s="146" t="str">
        <f>IFERROR(VLOOKUP(N$7,Sheet1!$A$2:$BK$350,ROW(G134),FALSE),"")</f>
        <v/>
      </c>
      <c r="H195" s="137"/>
      <c r="I195" s="137"/>
      <c r="J195" s="137"/>
      <c r="K195" s="141"/>
      <c r="L195" s="139" t="s">
        <v>505</v>
      </c>
      <c r="M195" s="140"/>
      <c r="N195" s="140"/>
      <c r="O195" s="139" t="s">
        <v>636</v>
      </c>
      <c r="P195" s="140"/>
      <c r="Q195" s="140"/>
      <c r="R195" s="144"/>
      <c r="S195" s="145"/>
      <c r="T195" s="143" t="str">
        <f>IFERROR(VLOOKUP(N$8,Sheet1!$A$2:$FF$304,ROW(G129),FALSE),"")</f>
        <v>EM-5D-2E</v>
      </c>
      <c r="U195" s="137"/>
      <c r="V195" s="138"/>
      <c r="W195" s="137"/>
      <c r="X195" s="137"/>
      <c r="Y195" s="137"/>
      <c r="Z195" s="135"/>
      <c r="AA195" s="165"/>
    </row>
    <row r="196" spans="1:27" hidden="1">
      <c r="A196" s="173"/>
      <c r="B196" s="174"/>
      <c r="C196" s="179"/>
      <c r="D196" s="178"/>
      <c r="E196" s="165"/>
      <c r="F196" s="165"/>
      <c r="G196" s="146" t="str">
        <f>IFERROR(VLOOKUP(N$7,Sheet1!$A$2:$BK$350,ROW(G135),FALSE),"")</f>
        <v/>
      </c>
      <c r="H196" s="137"/>
      <c r="I196" s="137"/>
      <c r="J196" s="137"/>
      <c r="K196" s="141"/>
      <c r="L196" s="139" t="s">
        <v>639</v>
      </c>
      <c r="M196" s="140"/>
      <c r="N196" s="140"/>
      <c r="O196" s="139" t="s">
        <v>636</v>
      </c>
      <c r="P196" s="140"/>
      <c r="Q196" s="140"/>
      <c r="R196" s="144"/>
      <c r="S196" s="145"/>
      <c r="T196" s="143" t="str">
        <f>IFERROR(VLOOKUP(N$8,Sheet1!$A$2:$FF$304,ROW(G130),FALSE),"")</f>
        <v>EM-5D-2W</v>
      </c>
      <c r="U196" s="137"/>
      <c r="V196" s="138"/>
      <c r="W196" s="137"/>
      <c r="X196" s="137"/>
      <c r="Y196" s="137"/>
      <c r="Z196" s="135"/>
      <c r="AA196" s="165"/>
    </row>
    <row r="197" spans="1:27" hidden="1">
      <c r="A197" s="173"/>
      <c r="B197" s="174"/>
      <c r="C197" s="179"/>
      <c r="D197" s="178"/>
      <c r="E197" s="165"/>
      <c r="F197" s="165"/>
      <c r="G197" s="146" t="str">
        <f>IFERROR(VLOOKUP(N$7,Sheet1!$A$2:$BK$350,ROW(G136),FALSE),"")</f>
        <v/>
      </c>
      <c r="H197" s="137"/>
      <c r="I197" s="137"/>
      <c r="J197" s="137"/>
      <c r="K197" s="141"/>
      <c r="L197" s="139" t="s">
        <v>387</v>
      </c>
      <c r="M197" s="140"/>
      <c r="N197" s="140"/>
      <c r="O197" s="139"/>
      <c r="P197" s="140"/>
      <c r="Q197" s="140"/>
      <c r="R197" s="144"/>
      <c r="S197" s="145"/>
      <c r="T197" s="143" t="str">
        <f>IFERROR(VLOOKUP(N$8,Sheet1!$A$2:$FF$304,ROW(G131),FALSE),"")</f>
        <v>EM-5D-FB</v>
      </c>
      <c r="U197" s="137"/>
      <c r="V197" s="138"/>
      <c r="W197" s="137"/>
      <c r="X197" s="137"/>
      <c r="Y197" s="137"/>
      <c r="Z197" s="135"/>
      <c r="AA197" s="165"/>
    </row>
    <row r="198" spans="1:27" hidden="1">
      <c r="A198" s="173"/>
      <c r="B198" s="174"/>
      <c r="C198" s="180"/>
      <c r="D198" s="119"/>
      <c r="E198" s="165"/>
      <c r="F198" s="181"/>
      <c r="G198" s="146" t="str">
        <f>IFERROR(VLOOKUP(N$7,Sheet1!$A$2:$BK$350,ROW(G137),FALSE),"")</f>
        <v/>
      </c>
      <c r="H198" s="137"/>
      <c r="I198" s="137"/>
      <c r="J198" s="137"/>
      <c r="K198" s="141"/>
      <c r="L198" s="139" t="s">
        <v>388</v>
      </c>
      <c r="M198" s="140"/>
      <c r="N198" s="140"/>
      <c r="O198" s="139"/>
      <c r="P198" s="140"/>
      <c r="Q198" s="140"/>
      <c r="R198" s="144"/>
      <c r="S198" s="145"/>
      <c r="T198" s="143" t="str">
        <f>IFERROR(VLOOKUP(N$8,Sheet1!$A$2:$FF$304,ROW(G132),FALSE),"")</f>
        <v>EM-7C-2E</v>
      </c>
      <c r="U198" s="137"/>
      <c r="V198" s="138"/>
      <c r="W198" s="182"/>
      <c r="X198" s="182"/>
      <c r="Y198" s="182"/>
      <c r="Z198" s="183"/>
      <c r="AA198" s="181"/>
    </row>
    <row r="199" spans="1:27" hidden="1">
      <c r="A199" s="173"/>
      <c r="B199" s="174"/>
      <c r="C199" s="180"/>
      <c r="D199" s="119"/>
      <c r="E199" s="181"/>
      <c r="F199" s="181"/>
      <c r="G199" s="146" t="str">
        <f>IFERROR(VLOOKUP(N$7,Sheet1!$A$2:$BK$350,ROW(G138),FALSE),"")</f>
        <v/>
      </c>
      <c r="H199" s="137"/>
      <c r="I199" s="137"/>
      <c r="J199" s="137"/>
      <c r="K199" s="141"/>
      <c r="L199" s="139" t="s">
        <v>389</v>
      </c>
      <c r="M199" s="140"/>
      <c r="N199" s="140"/>
      <c r="O199" s="139"/>
      <c r="P199" s="140"/>
      <c r="Q199" s="140"/>
      <c r="R199" s="144"/>
      <c r="S199" s="145"/>
      <c r="T199" s="143" t="str">
        <f>IFERROR(VLOOKUP(N$8,Sheet1!$A$2:$FF$304,ROW(G133),FALSE),"")</f>
        <v>EM-8D-2E</v>
      </c>
      <c r="U199" s="137"/>
      <c r="V199" s="138"/>
      <c r="W199" s="182"/>
      <c r="X199" s="182"/>
      <c r="Y199" s="182"/>
      <c r="Z199" s="183"/>
      <c r="AA199" s="181"/>
    </row>
    <row r="200" spans="1:27" hidden="1">
      <c r="A200" s="173"/>
      <c r="B200" s="174"/>
      <c r="C200" s="180"/>
      <c r="D200" s="119"/>
      <c r="E200" s="181"/>
      <c r="F200" s="181"/>
      <c r="G200" s="146" t="str">
        <f>IFERROR(VLOOKUP(N$7,Sheet1!$A$2:$BK$350,ROW(G139),FALSE),"")</f>
        <v/>
      </c>
      <c r="H200" s="137"/>
      <c r="I200" s="137"/>
      <c r="J200" s="137"/>
      <c r="K200" s="141"/>
      <c r="L200" s="139" t="s">
        <v>390</v>
      </c>
      <c r="M200" s="140"/>
      <c r="N200" s="140"/>
      <c r="O200" s="139"/>
      <c r="P200" s="140"/>
      <c r="Q200" s="140"/>
      <c r="R200" s="144"/>
      <c r="S200" s="145"/>
      <c r="T200" s="143" t="str">
        <f>IFERROR(VLOOKUP(N$8,Sheet1!$A$2:$FF$304,ROW(G134),FALSE),"")</f>
        <v>EM-8D-FB</v>
      </c>
      <c r="U200" s="137"/>
      <c r="V200" s="138"/>
      <c r="W200" s="182"/>
      <c r="X200" s="182"/>
      <c r="Y200" s="182"/>
      <c r="Z200" s="183"/>
      <c r="AA200" s="181"/>
    </row>
    <row r="201" spans="1:27" hidden="1">
      <c r="A201" s="173"/>
      <c r="B201" s="174"/>
      <c r="C201" s="180"/>
      <c r="D201" s="119"/>
      <c r="E201" s="181"/>
      <c r="F201" s="181"/>
      <c r="G201" s="146" t="str">
        <f>IFERROR(VLOOKUP(N$7,Sheet1!$A$2:$BK$350,ROW(G140),FALSE),"")</f>
        <v/>
      </c>
      <c r="H201" s="137"/>
      <c r="I201" s="137"/>
      <c r="J201" s="137"/>
      <c r="K201" s="141"/>
      <c r="L201" s="184" t="s">
        <v>17</v>
      </c>
      <c r="M201" s="140"/>
      <c r="N201" s="140"/>
      <c r="O201" s="139"/>
      <c r="P201" s="140"/>
      <c r="Q201" s="140"/>
      <c r="R201" s="144"/>
      <c r="S201" s="145"/>
      <c r="T201" s="143" t="str">
        <f>IFERROR(VLOOKUP(N$8,Sheet1!$A$2:$FF$304,ROW(G135),FALSE),"")</f>
        <v>EM-S-4C-FB</v>
      </c>
      <c r="U201" s="137"/>
      <c r="V201" s="138"/>
      <c r="W201" s="182"/>
      <c r="X201" s="182"/>
      <c r="Y201" s="182"/>
      <c r="Z201" s="183"/>
      <c r="AA201" s="181"/>
    </row>
    <row r="202" spans="1:27" hidden="1">
      <c r="A202" s="173"/>
      <c r="B202" s="174"/>
      <c r="C202" s="180"/>
      <c r="D202" s="119"/>
      <c r="E202" s="181"/>
      <c r="F202" s="181"/>
      <c r="G202" s="146" t="str">
        <f>IFERROR(VLOOKUP(N$7,Sheet1!$A$2:$BK$350,ROW(G141),FALSE),"")</f>
        <v/>
      </c>
      <c r="H202" s="137"/>
      <c r="I202" s="137"/>
      <c r="J202" s="137"/>
      <c r="K202" s="141"/>
      <c r="L202" s="139" t="s">
        <v>391</v>
      </c>
      <c r="M202" s="140"/>
      <c r="N202" s="140"/>
      <c r="O202" s="139"/>
      <c r="P202" s="140"/>
      <c r="Q202" s="140"/>
      <c r="R202" s="144"/>
      <c r="S202" s="145"/>
      <c r="T202" s="143" t="str">
        <f>IFERROR(VLOOKUP(N$8,Sheet1!$A$2:$FF$304,ROW(G136),FALSE),"")</f>
        <v>EM-S-5C-FB</v>
      </c>
      <c r="U202" s="137"/>
      <c r="V202" s="138"/>
      <c r="W202" s="182"/>
      <c r="X202" s="182"/>
      <c r="Y202" s="182"/>
      <c r="Z202" s="183"/>
      <c r="AA202" s="181"/>
    </row>
    <row r="203" spans="1:27" hidden="1">
      <c r="A203" s="173"/>
      <c r="B203" s="174"/>
      <c r="C203" s="180"/>
      <c r="D203" s="119"/>
      <c r="E203" s="181"/>
      <c r="F203" s="181"/>
      <c r="G203" s="146" t="str">
        <f>IFERROR(VLOOKUP(N$7,Sheet1!$A$2:$BK$350,ROW(G142),FALSE),"")</f>
        <v/>
      </c>
      <c r="H203" s="137"/>
      <c r="I203" s="137"/>
      <c r="J203" s="137"/>
      <c r="K203" s="141"/>
      <c r="L203" s="139" t="s">
        <v>18</v>
      </c>
      <c r="M203" s="140"/>
      <c r="N203" s="140"/>
      <c r="O203" s="139"/>
      <c r="P203" s="140"/>
      <c r="Q203" s="140"/>
      <c r="R203" s="144"/>
      <c r="S203" s="145"/>
      <c r="T203" s="143" t="str">
        <f>IFERROR(VLOOKUP(N$8,Sheet1!$A$2:$FF$304,ROW(G137),FALSE),"")</f>
        <v>EM-S-7C-FB</v>
      </c>
      <c r="U203" s="137"/>
      <c r="V203" s="138"/>
      <c r="W203" s="182"/>
      <c r="X203" s="182"/>
      <c r="Y203" s="182"/>
      <c r="Z203" s="183"/>
      <c r="AA203" s="181"/>
    </row>
    <row r="204" spans="1:27" hidden="1">
      <c r="A204" s="173"/>
      <c r="B204" s="174"/>
      <c r="C204" s="180"/>
      <c r="D204" s="119"/>
      <c r="E204" s="181"/>
      <c r="F204" s="181"/>
      <c r="G204" s="146" t="str">
        <f>IFERROR(VLOOKUP(N$7,Sheet1!$A$2:$BK$350,ROW(G143),FALSE),"")</f>
        <v/>
      </c>
      <c r="H204" s="137"/>
      <c r="I204" s="137"/>
      <c r="J204" s="137"/>
      <c r="K204" s="141"/>
      <c r="L204" s="139" t="s">
        <v>392</v>
      </c>
      <c r="M204" s="140"/>
      <c r="N204" s="140"/>
      <c r="O204" s="139"/>
      <c r="P204" s="140"/>
      <c r="Q204" s="140"/>
      <c r="R204" s="144"/>
      <c r="S204" s="145"/>
      <c r="T204" s="143" t="str">
        <f>IFERROR(VLOOKUP(N$8,Sheet1!$A$2:$FF$304,ROW(G138),FALSE),"")</f>
        <v>L-3CFB</v>
      </c>
      <c r="U204" s="137"/>
      <c r="V204" s="138"/>
      <c r="W204" s="182"/>
      <c r="X204" s="182"/>
      <c r="Y204" s="182"/>
      <c r="Z204" s="183"/>
      <c r="AA204" s="181"/>
    </row>
    <row r="205" spans="1:27" hidden="1">
      <c r="A205" s="173"/>
      <c r="B205" s="174"/>
      <c r="C205" s="180"/>
      <c r="D205" s="119"/>
      <c r="E205" s="181"/>
      <c r="F205" s="181"/>
      <c r="G205" s="146" t="str">
        <f>IFERROR(VLOOKUP(N$7,Sheet1!$A$2:$BK$350,ROW(G144),FALSE),"")</f>
        <v/>
      </c>
      <c r="H205" s="137"/>
      <c r="I205" s="137"/>
      <c r="J205" s="137"/>
      <c r="K205" s="141"/>
      <c r="L205" s="139" t="s">
        <v>393</v>
      </c>
      <c r="M205" s="140"/>
      <c r="N205" s="140"/>
      <c r="O205" s="139"/>
      <c r="P205" s="140"/>
      <c r="Q205" s="140"/>
      <c r="R205" s="144"/>
      <c r="S205" s="145"/>
      <c r="T205" s="143" t="str">
        <f>IFERROR(VLOOKUP(N$8,Sheet1!$A$2:$FF$304,ROW(G139),FALSE),"")</f>
        <v>LS-3CFB</v>
      </c>
      <c r="U205" s="137"/>
      <c r="V205" s="138"/>
      <c r="W205" s="182"/>
      <c r="X205" s="182"/>
      <c r="Y205" s="182"/>
      <c r="Z205" s="183"/>
      <c r="AA205" s="181"/>
    </row>
    <row r="206" spans="1:27" hidden="1">
      <c r="A206" s="173"/>
      <c r="B206" s="174"/>
      <c r="C206" s="180"/>
      <c r="D206" s="119"/>
      <c r="E206" s="181"/>
      <c r="F206" s="181"/>
      <c r="G206" s="146" t="str">
        <f>IFERROR(VLOOKUP(N$7,Sheet1!$A$2:$BK$350,ROW(G145),FALSE),"")</f>
        <v/>
      </c>
      <c r="H206" s="137"/>
      <c r="I206" s="137"/>
      <c r="J206" s="137"/>
      <c r="K206" s="141"/>
      <c r="L206" s="139" t="s">
        <v>394</v>
      </c>
      <c r="M206" s="140"/>
      <c r="N206" s="140"/>
      <c r="O206" s="139"/>
      <c r="P206" s="140"/>
      <c r="Q206" s="140"/>
      <c r="R206" s="144"/>
      <c r="S206" s="145"/>
      <c r="T206" s="143" t="str">
        <f>IFERROR(VLOOKUP(N$8,Sheet1!$A$2:$FF$304,ROW(G140),FALSE),"")</f>
        <v>MC-0121</v>
      </c>
      <c r="U206" s="137"/>
      <c r="V206" s="138"/>
      <c r="W206" s="182"/>
      <c r="X206" s="182"/>
      <c r="Y206" s="182"/>
      <c r="Z206" s="183"/>
      <c r="AA206" s="181"/>
    </row>
    <row r="207" spans="1:27" hidden="1">
      <c r="A207" s="173"/>
      <c r="B207" s="174"/>
      <c r="C207" s="180"/>
      <c r="D207" s="119"/>
      <c r="E207" s="181"/>
      <c r="F207" s="181"/>
      <c r="G207" s="146" t="str">
        <f>IFERROR(VLOOKUP(N$7,Sheet1!$A$2:$BK$350,ROW(G146),FALSE),"")</f>
        <v/>
      </c>
      <c r="H207" s="137"/>
      <c r="I207" s="137"/>
      <c r="J207" s="137"/>
      <c r="K207" s="141"/>
      <c r="L207" s="139" t="s">
        <v>395</v>
      </c>
      <c r="M207" s="140"/>
      <c r="N207" s="140"/>
      <c r="O207" s="139"/>
      <c r="P207" s="140"/>
      <c r="Q207" s="140"/>
      <c r="R207" s="144"/>
      <c r="S207" s="145"/>
      <c r="T207" s="143" t="str">
        <f>IFERROR(VLOOKUP(N$8,Sheet1!$A$2:$FF$304,ROW(G141),FALSE),"")</f>
        <v>RG-10/U</v>
      </c>
      <c r="U207" s="137"/>
      <c r="V207" s="138"/>
      <c r="W207" s="182"/>
      <c r="X207" s="182"/>
      <c r="Y207" s="182"/>
      <c r="Z207" s="183"/>
      <c r="AA207" s="181"/>
    </row>
    <row r="208" spans="1:27" hidden="1">
      <c r="A208" s="173"/>
      <c r="B208" s="174"/>
      <c r="C208" s="180"/>
      <c r="D208" s="119"/>
      <c r="E208" s="181"/>
      <c r="F208" s="181"/>
      <c r="G208" s="146" t="str">
        <f>IFERROR(VLOOKUP(N$7,Sheet1!$A$2:$BK$350,ROW(G147),FALSE),"")</f>
        <v/>
      </c>
      <c r="H208" s="137"/>
      <c r="I208" s="137"/>
      <c r="J208" s="137"/>
      <c r="K208" s="141"/>
      <c r="L208" s="139" t="s">
        <v>396</v>
      </c>
      <c r="M208" s="140"/>
      <c r="N208" s="140"/>
      <c r="O208" s="139"/>
      <c r="P208" s="140"/>
      <c r="Q208" s="140"/>
      <c r="R208" s="144"/>
      <c r="S208" s="145"/>
      <c r="T208" s="143" t="str">
        <f>IFERROR(VLOOKUP(N$8,Sheet1!$A$2:$FF$304,ROW(G142),FALSE),"")</f>
        <v>RG-11/U</v>
      </c>
      <c r="U208" s="137"/>
      <c r="V208" s="138"/>
      <c r="W208" s="182"/>
      <c r="X208" s="182"/>
      <c r="Y208" s="182"/>
      <c r="Z208" s="183"/>
      <c r="AA208" s="181"/>
    </row>
    <row r="209" spans="1:27" hidden="1">
      <c r="A209" s="173"/>
      <c r="B209" s="174"/>
      <c r="C209" s="180"/>
      <c r="D209" s="119"/>
      <c r="E209" s="181"/>
      <c r="F209" s="181"/>
      <c r="G209" s="146" t="str">
        <f>IFERROR(VLOOKUP(N$7,Sheet1!$A$2:$BK$350,ROW(G148),FALSE),"")</f>
        <v/>
      </c>
      <c r="H209" s="137"/>
      <c r="I209" s="137"/>
      <c r="J209" s="137"/>
      <c r="K209" s="141"/>
      <c r="L209" s="139" t="s">
        <v>19</v>
      </c>
      <c r="M209" s="140"/>
      <c r="N209" s="140"/>
      <c r="O209" s="139"/>
      <c r="P209" s="140"/>
      <c r="Q209" s="140"/>
      <c r="R209" s="144"/>
      <c r="S209" s="145"/>
      <c r="T209" s="143" t="str">
        <f>IFERROR(VLOOKUP(N$8,Sheet1!$A$2:$FF$304,ROW(G143),FALSE),"")</f>
        <v>RG-11A/U</v>
      </c>
      <c r="U209" s="137"/>
      <c r="V209" s="138"/>
      <c r="W209" s="182"/>
      <c r="X209" s="182"/>
      <c r="Y209" s="182"/>
      <c r="Z209" s="183"/>
      <c r="AA209" s="181"/>
    </row>
    <row r="210" spans="1:27" hidden="1">
      <c r="A210" s="173"/>
      <c r="B210" s="174"/>
      <c r="C210" s="180"/>
      <c r="D210" s="119"/>
      <c r="E210" s="181"/>
      <c r="F210" s="181"/>
      <c r="G210" s="146" t="str">
        <f>IFERROR(VLOOKUP(N$7,Sheet1!$A$2:$BK$350,ROW(G149),FALSE),"")</f>
        <v/>
      </c>
      <c r="H210" s="137"/>
      <c r="I210" s="137"/>
      <c r="J210" s="137"/>
      <c r="K210" s="141"/>
      <c r="L210" s="139" t="s">
        <v>397</v>
      </c>
      <c r="M210" s="140"/>
      <c r="N210" s="140"/>
      <c r="O210" s="139"/>
      <c r="P210" s="140"/>
      <c r="Q210" s="140"/>
      <c r="R210" s="144"/>
      <c r="S210" s="145"/>
      <c r="T210" s="143" t="str">
        <f>IFERROR(VLOOKUP(N$8,Sheet1!$A$2:$FF$304,ROW(G144),FALSE),"")</f>
        <v>RG-14/U</v>
      </c>
      <c r="U210" s="137"/>
      <c r="V210" s="138"/>
      <c r="W210" s="182"/>
      <c r="X210" s="182"/>
      <c r="Y210" s="182"/>
      <c r="Z210" s="183"/>
      <c r="AA210" s="181"/>
    </row>
    <row r="211" spans="1:27" hidden="1">
      <c r="A211" s="173"/>
      <c r="B211" s="174"/>
      <c r="C211" s="180"/>
      <c r="D211" s="119"/>
      <c r="E211" s="181"/>
      <c r="F211" s="181"/>
      <c r="G211" s="146" t="str">
        <f>IFERROR(VLOOKUP(N$7,Sheet1!$A$2:$BK$350,ROW(G150),FALSE),"")</f>
        <v/>
      </c>
      <c r="H211" s="137"/>
      <c r="I211" s="137"/>
      <c r="J211" s="137"/>
      <c r="K211" s="141"/>
      <c r="L211" s="139" t="s">
        <v>398</v>
      </c>
      <c r="M211" s="140"/>
      <c r="N211" s="140"/>
      <c r="O211" s="139"/>
      <c r="P211" s="140"/>
      <c r="Q211" s="140"/>
      <c r="R211" s="144"/>
      <c r="S211" s="145"/>
      <c r="T211" s="143" t="str">
        <f>IFERROR(VLOOKUP(N$8,Sheet1!$A$2:$FF$304,ROW(G145),FALSE),"")</f>
        <v>RG-142B/U</v>
      </c>
      <c r="U211" s="137"/>
      <c r="V211" s="138"/>
      <c r="W211" s="182"/>
      <c r="X211" s="182"/>
      <c r="Y211" s="182"/>
      <c r="Z211" s="183"/>
      <c r="AA211" s="181"/>
    </row>
    <row r="212" spans="1:27" hidden="1">
      <c r="A212" s="173"/>
      <c r="B212" s="174"/>
      <c r="C212" s="180"/>
      <c r="D212" s="119"/>
      <c r="E212" s="181"/>
      <c r="F212" s="181"/>
      <c r="G212" s="146" t="str">
        <f>IFERROR(VLOOKUP(N$7,Sheet1!$A$2:$BK$350,ROW(G151),FALSE),"")</f>
        <v/>
      </c>
      <c r="H212" s="137"/>
      <c r="I212" s="137"/>
      <c r="J212" s="137"/>
      <c r="K212" s="141"/>
      <c r="L212" s="139" t="s">
        <v>518</v>
      </c>
      <c r="M212" s="140"/>
      <c r="N212" s="140"/>
      <c r="O212" s="139"/>
      <c r="P212" s="140"/>
      <c r="Q212" s="140"/>
      <c r="R212" s="144"/>
      <c r="S212" s="145"/>
      <c r="T212" s="143" t="str">
        <f>IFERROR(VLOOKUP(N$8,Sheet1!$A$2:$FF$304,ROW(G146),FALSE),"")</f>
        <v>RG-14A/U</v>
      </c>
      <c r="U212" s="137"/>
      <c r="V212" s="138"/>
      <c r="W212" s="182"/>
      <c r="X212" s="182"/>
      <c r="Y212" s="182"/>
      <c r="Z212" s="183"/>
      <c r="AA212" s="181"/>
    </row>
    <row r="213" spans="1:27" hidden="1">
      <c r="A213" s="173"/>
      <c r="B213" s="174"/>
      <c r="C213" s="180"/>
      <c r="D213" s="119"/>
      <c r="E213" s="181"/>
      <c r="F213" s="181"/>
      <c r="G213" s="146" t="str">
        <f>IFERROR(VLOOKUP(N$7,Sheet1!$A$2:$BK$350,ROW(G152),FALSE),"")</f>
        <v/>
      </c>
      <c r="H213" s="137"/>
      <c r="I213" s="137"/>
      <c r="J213" s="137"/>
      <c r="K213" s="141"/>
      <c r="L213" s="139" t="s">
        <v>285</v>
      </c>
      <c r="M213" s="140"/>
      <c r="N213" s="140"/>
      <c r="O213" s="139"/>
      <c r="P213" s="140"/>
      <c r="Q213" s="140"/>
      <c r="R213" s="144"/>
      <c r="S213" s="145"/>
      <c r="T213" s="143" t="str">
        <f>IFERROR(VLOOKUP(N$8,Sheet1!$A$2:$FF$304,ROW(G147),FALSE),"")</f>
        <v>RG-17/U</v>
      </c>
      <c r="U213" s="137"/>
      <c r="V213" s="138"/>
      <c r="W213" s="182"/>
      <c r="X213" s="182"/>
      <c r="Y213" s="182"/>
      <c r="Z213" s="183"/>
      <c r="AA213" s="181"/>
    </row>
    <row r="214" spans="1:27" hidden="1">
      <c r="A214" s="173"/>
      <c r="B214" s="174"/>
      <c r="C214" s="180"/>
      <c r="D214" s="119"/>
      <c r="E214" s="181"/>
      <c r="F214" s="181"/>
      <c r="G214" s="146" t="str">
        <f>IFERROR(VLOOKUP(N$7,Sheet1!$A$2:$BK$350,ROW(G153),FALSE),"")</f>
        <v/>
      </c>
      <c r="H214" s="137"/>
      <c r="I214" s="137"/>
      <c r="J214" s="137"/>
      <c r="K214" s="141"/>
      <c r="L214" s="139" t="s">
        <v>638</v>
      </c>
      <c r="M214" s="140"/>
      <c r="N214" s="140"/>
      <c r="O214" s="139" t="s">
        <v>636</v>
      </c>
      <c r="P214" s="140"/>
      <c r="Q214" s="140"/>
      <c r="R214" s="144"/>
      <c r="S214" s="145"/>
      <c r="T214" s="143" t="str">
        <f>IFERROR(VLOOKUP(N$8,Sheet1!$A$2:$FF$304,ROW(G148),FALSE),"")</f>
        <v>RG-174/U</v>
      </c>
      <c r="U214" s="137"/>
      <c r="V214" s="138"/>
      <c r="W214" s="182"/>
      <c r="X214" s="182"/>
      <c r="Y214" s="182"/>
      <c r="Z214" s="183"/>
      <c r="AA214" s="181"/>
    </row>
    <row r="215" spans="1:27" hidden="1">
      <c r="A215" s="173"/>
      <c r="B215" s="174"/>
      <c r="C215" s="180"/>
      <c r="D215" s="119"/>
      <c r="E215" s="181"/>
      <c r="F215" s="181"/>
      <c r="G215" s="146" t="str">
        <f>IFERROR(VLOOKUP(N$7,Sheet1!$A$2:$BK$350,ROW(G154),FALSE),"")</f>
        <v/>
      </c>
      <c r="H215" s="137"/>
      <c r="I215" s="137"/>
      <c r="J215" s="137"/>
      <c r="K215" s="141"/>
      <c r="L215" s="139" t="s">
        <v>504</v>
      </c>
      <c r="M215" s="140"/>
      <c r="N215" s="140"/>
      <c r="O215" s="139" t="s">
        <v>636</v>
      </c>
      <c r="P215" s="140"/>
      <c r="Q215" s="140"/>
      <c r="R215" s="144"/>
      <c r="S215" s="145"/>
      <c r="T215" s="143" t="str">
        <f>IFERROR(VLOOKUP(N$8,Sheet1!$A$2:$FF$304,ROW(G149),FALSE),"")</f>
        <v>RG-178B/U</v>
      </c>
      <c r="U215" s="137"/>
      <c r="V215" s="138"/>
      <c r="W215" s="182"/>
      <c r="X215" s="182"/>
      <c r="Y215" s="182"/>
      <c r="Z215" s="183"/>
      <c r="AA215" s="181"/>
    </row>
    <row r="216" spans="1:27" hidden="1">
      <c r="A216" s="173"/>
      <c r="B216" s="174"/>
      <c r="C216" s="180"/>
      <c r="D216" s="119"/>
      <c r="E216" s="181"/>
      <c r="F216" s="181"/>
      <c r="G216" s="146" t="str">
        <f>IFERROR(VLOOKUP(N$7,Sheet1!$A$2:$BK$350,ROW(G155),FALSE),"")</f>
        <v/>
      </c>
      <c r="H216" s="137"/>
      <c r="I216" s="137"/>
      <c r="J216" s="137"/>
      <c r="K216" s="141"/>
      <c r="L216" s="139" t="s">
        <v>399</v>
      </c>
      <c r="M216" s="140"/>
      <c r="N216" s="140"/>
      <c r="O216" s="139" t="s">
        <v>636</v>
      </c>
      <c r="P216" s="140"/>
      <c r="Q216" s="140"/>
      <c r="R216" s="144"/>
      <c r="S216" s="145"/>
      <c r="T216" s="143" t="str">
        <f>IFERROR(VLOOKUP(N$8,Sheet1!$A$2:$FF$304,ROW(G150),FALSE),"")</f>
        <v>RG-179B/U</v>
      </c>
      <c r="U216" s="137"/>
      <c r="V216" s="138"/>
      <c r="W216" s="182"/>
      <c r="X216" s="182"/>
      <c r="Y216" s="182"/>
      <c r="Z216" s="183"/>
      <c r="AA216" s="181"/>
    </row>
    <row r="217" spans="1:27" hidden="1">
      <c r="A217" s="173"/>
      <c r="B217" s="174"/>
      <c r="C217" s="180"/>
      <c r="D217" s="119"/>
      <c r="E217" s="181"/>
      <c r="F217" s="181"/>
      <c r="G217" s="146" t="str">
        <f>IFERROR(VLOOKUP(N$7,Sheet1!$A$2:$BK$350,ROW(G156),FALSE),"")</f>
        <v/>
      </c>
      <c r="H217" s="137"/>
      <c r="I217" s="137"/>
      <c r="J217" s="137"/>
      <c r="K217" s="141"/>
      <c r="L217" s="185" t="s">
        <v>152</v>
      </c>
      <c r="M217" s="140"/>
      <c r="N217" s="140"/>
      <c r="O217" s="139"/>
      <c r="P217" s="140"/>
      <c r="Q217" s="140"/>
      <c r="R217" s="144"/>
      <c r="S217" s="145"/>
      <c r="T217" s="143" t="str">
        <f>IFERROR(VLOOKUP(N$8,Sheet1!$A$2:$FF$304,ROW(G151),FALSE),"")</f>
        <v>RG-17A/U</v>
      </c>
      <c r="U217" s="137"/>
      <c r="V217" s="138"/>
      <c r="W217" s="182"/>
      <c r="X217" s="182"/>
      <c r="Y217" s="182"/>
      <c r="Z217" s="183"/>
      <c r="AA217" s="181"/>
    </row>
    <row r="218" spans="1:27" hidden="1">
      <c r="A218" s="173"/>
      <c r="B218" s="174"/>
      <c r="C218" s="180"/>
      <c r="D218" s="119"/>
      <c r="E218" s="181"/>
      <c r="F218" s="181"/>
      <c r="G218" s="146" t="str">
        <f>IFERROR(VLOOKUP(N$7,Sheet1!$A$2:$BK$350,ROW(G157),FALSE),"")</f>
        <v/>
      </c>
      <c r="H218" s="137"/>
      <c r="I218" s="137"/>
      <c r="J218" s="137"/>
      <c r="K218" s="141"/>
      <c r="L218" s="139" t="s">
        <v>215</v>
      </c>
      <c r="M218" s="140"/>
      <c r="N218" s="140"/>
      <c r="O218" s="139" t="s">
        <v>636</v>
      </c>
      <c r="P218" s="140"/>
      <c r="Q218" s="140"/>
      <c r="R218" s="144"/>
      <c r="S218" s="145"/>
      <c r="T218" s="143" t="str">
        <f>IFERROR(VLOOKUP(N$8,Sheet1!$A$2:$FF$304,ROW(G152),FALSE),"")</f>
        <v>RG-187A/U</v>
      </c>
      <c r="U218" s="137"/>
      <c r="V218" s="138"/>
      <c r="W218" s="182"/>
      <c r="X218" s="182"/>
      <c r="Y218" s="182"/>
      <c r="Z218" s="183"/>
      <c r="AA218" s="181"/>
    </row>
    <row r="219" spans="1:27" hidden="1">
      <c r="A219" s="173"/>
      <c r="B219" s="174"/>
      <c r="C219" s="180"/>
      <c r="D219" s="119"/>
      <c r="E219" s="181"/>
      <c r="F219" s="181"/>
      <c r="G219" s="146" t="str">
        <f>IFERROR(VLOOKUP(N$7,Sheet1!$A$2:$BK$350,ROW(G158),FALSE),"")</f>
        <v/>
      </c>
      <c r="H219" s="137"/>
      <c r="I219" s="137"/>
      <c r="J219" s="137"/>
      <c r="K219" s="141"/>
      <c r="L219" s="139" t="s">
        <v>194</v>
      </c>
      <c r="M219" s="140"/>
      <c r="N219" s="140"/>
      <c r="O219" s="139"/>
      <c r="P219" s="140"/>
      <c r="Q219" s="140"/>
      <c r="R219" s="144"/>
      <c r="S219" s="145"/>
      <c r="T219" s="143" t="str">
        <f>IFERROR(VLOOKUP(N$8,Sheet1!$A$2:$FF$304,ROW(G153),FALSE),"")</f>
        <v>RG-188A/U</v>
      </c>
      <c r="U219" s="137"/>
      <c r="V219" s="138"/>
      <c r="W219" s="182"/>
      <c r="X219" s="182"/>
      <c r="Y219" s="182"/>
      <c r="Z219" s="183"/>
      <c r="AA219" s="181"/>
    </row>
    <row r="220" spans="1:27" hidden="1">
      <c r="A220" s="173"/>
      <c r="B220" s="174"/>
      <c r="C220" s="180"/>
      <c r="D220" s="119"/>
      <c r="E220" s="181"/>
      <c r="F220" s="181"/>
      <c r="G220" s="146" t="str">
        <f>IFERROR(VLOOKUP(N$7,Sheet1!$A$2:$BK$350,ROW(G159),FALSE),"")</f>
        <v/>
      </c>
      <c r="H220" s="137"/>
      <c r="I220" s="137"/>
      <c r="J220" s="137"/>
      <c r="K220" s="141"/>
      <c r="L220" s="139" t="s">
        <v>261</v>
      </c>
      <c r="M220" s="140"/>
      <c r="N220" s="140"/>
      <c r="O220" s="139"/>
      <c r="P220" s="140"/>
      <c r="Q220" s="140"/>
      <c r="R220" s="144"/>
      <c r="S220" s="145"/>
      <c r="T220" s="143" t="str">
        <f>IFERROR(VLOOKUP(N$8,Sheet1!$A$2:$FF$304,ROW(G154),FALSE),"")</f>
        <v>RG-196A/U</v>
      </c>
      <c r="U220" s="137"/>
      <c r="V220" s="138"/>
      <c r="W220" s="182"/>
      <c r="X220" s="182"/>
      <c r="Y220" s="182"/>
      <c r="Z220" s="183"/>
      <c r="AA220" s="181"/>
    </row>
    <row r="221" spans="1:27" hidden="1">
      <c r="A221" s="173"/>
      <c r="B221" s="174"/>
      <c r="C221" s="180"/>
      <c r="D221" s="119"/>
      <c r="E221" s="181"/>
      <c r="F221" s="181"/>
      <c r="G221" s="146" t="str">
        <f>IFERROR(VLOOKUP(N$7,Sheet1!$A$2:$BK$350,ROW(G160),FALSE),"")</f>
        <v/>
      </c>
      <c r="H221" s="137"/>
      <c r="I221" s="137"/>
      <c r="J221" s="137"/>
      <c r="K221" s="141"/>
      <c r="L221" s="139" t="s">
        <v>270</v>
      </c>
      <c r="M221" s="140"/>
      <c r="N221" s="140"/>
      <c r="O221" s="139"/>
      <c r="P221" s="140"/>
      <c r="Q221" s="140"/>
      <c r="R221" s="144"/>
      <c r="S221" s="145"/>
      <c r="T221" s="143" t="str">
        <f>IFERROR(VLOOKUP(N$8,Sheet1!$A$2:$FF$304,ROW(G155),FALSE),"")</f>
        <v>RG-213/U</v>
      </c>
      <c r="U221" s="137"/>
      <c r="V221" s="138"/>
      <c r="W221" s="182"/>
      <c r="X221" s="182"/>
      <c r="Y221" s="182"/>
      <c r="Z221" s="183"/>
      <c r="AA221" s="181"/>
    </row>
    <row r="222" spans="1:27" hidden="1">
      <c r="A222" s="173"/>
      <c r="B222" s="174"/>
      <c r="C222" s="180"/>
      <c r="D222" s="119"/>
      <c r="E222" s="181"/>
      <c r="F222" s="181"/>
      <c r="G222" s="146" t="str">
        <f>IFERROR(VLOOKUP(N$7,Sheet1!$A$2:$BK$350,ROW(G161),FALSE),"")</f>
        <v/>
      </c>
      <c r="H222" s="137"/>
      <c r="I222" s="137"/>
      <c r="J222" s="137"/>
      <c r="K222" s="141"/>
      <c r="L222" s="139" t="s">
        <v>193</v>
      </c>
      <c r="M222" s="140"/>
      <c r="N222" s="140"/>
      <c r="O222" s="139"/>
      <c r="P222" s="140"/>
      <c r="Q222" s="140"/>
      <c r="R222" s="144"/>
      <c r="S222" s="145"/>
      <c r="T222" s="143" t="str">
        <f>IFERROR(VLOOKUP(N$8,Sheet1!$A$2:$FF$304,ROW(G156),FALSE),"")</f>
        <v>RG-214/U</v>
      </c>
      <c r="U222" s="137"/>
      <c r="V222" s="138"/>
      <c r="W222" s="182"/>
      <c r="X222" s="182"/>
      <c r="Y222" s="182"/>
      <c r="Z222" s="183"/>
      <c r="AA222" s="181"/>
    </row>
    <row r="223" spans="1:27" hidden="1">
      <c r="A223" s="173"/>
      <c r="B223" s="174"/>
      <c r="C223" s="180"/>
      <c r="D223" s="119"/>
      <c r="E223" s="181"/>
      <c r="F223" s="181"/>
      <c r="G223" s="146" t="str">
        <f>IFERROR(VLOOKUP(N$7,Sheet1!$A$2:$BK$350,ROW(G162),FALSE),"")</f>
        <v/>
      </c>
      <c r="H223" s="137"/>
      <c r="I223" s="137"/>
      <c r="J223" s="137"/>
      <c r="K223" s="141"/>
      <c r="L223" s="139" t="s">
        <v>79</v>
      </c>
      <c r="M223" s="140"/>
      <c r="N223" s="140"/>
      <c r="O223" s="139"/>
      <c r="P223" s="140"/>
      <c r="Q223" s="140"/>
      <c r="R223" s="144"/>
      <c r="S223" s="145"/>
      <c r="T223" s="143" t="str">
        <f>IFERROR(VLOOKUP(N$8,Sheet1!$A$2:$FF$304,ROW(G157),FALSE),"")</f>
        <v>RG-218/U</v>
      </c>
      <c r="U223" s="137"/>
      <c r="V223" s="138"/>
      <c r="W223" s="182"/>
      <c r="X223" s="182"/>
      <c r="Y223" s="182"/>
      <c r="Z223" s="183"/>
      <c r="AA223" s="181"/>
    </row>
    <row r="224" spans="1:27" hidden="1">
      <c r="A224" s="173"/>
      <c r="B224" s="174"/>
      <c r="C224" s="180"/>
      <c r="D224" s="119"/>
      <c r="E224" s="181"/>
      <c r="F224" s="181"/>
      <c r="G224" s="146" t="str">
        <f>IFERROR(VLOOKUP(N$7,Sheet1!$A$2:$BK$350,ROW(G163),FALSE),"")</f>
        <v/>
      </c>
      <c r="H224" s="137"/>
      <c r="I224" s="137"/>
      <c r="J224" s="137"/>
      <c r="K224" s="141"/>
      <c r="L224" s="139" t="s">
        <v>104</v>
      </c>
      <c r="M224" s="140"/>
      <c r="N224" s="140"/>
      <c r="O224" s="139" t="s">
        <v>599</v>
      </c>
      <c r="P224" s="140"/>
      <c r="Q224" s="140"/>
      <c r="R224" s="144"/>
      <c r="S224" s="145"/>
      <c r="T224" s="143" t="str">
        <f>IFERROR(VLOOKUP(N$8,Sheet1!$A$2:$FF$304,ROW(G158),FALSE),"")</f>
        <v>RG-22/U</v>
      </c>
      <c r="U224" s="137"/>
      <c r="V224" s="138"/>
      <c r="W224" s="182"/>
      <c r="X224" s="182"/>
      <c r="Y224" s="182"/>
      <c r="Z224" s="183"/>
      <c r="AA224" s="181"/>
    </row>
    <row r="225" spans="1:27" hidden="1">
      <c r="A225" s="173"/>
      <c r="B225" s="174"/>
      <c r="C225" s="180"/>
      <c r="D225" s="119"/>
      <c r="E225" s="181"/>
      <c r="F225" s="181"/>
      <c r="G225" s="146" t="str">
        <f>IFERROR(VLOOKUP(N$7,Sheet1!$A$2:$BK$350,ROW(G164),FALSE),"")</f>
        <v/>
      </c>
      <c r="H225" s="137"/>
      <c r="I225" s="137"/>
      <c r="J225" s="137"/>
      <c r="K225" s="141"/>
      <c r="L225" s="139" t="s">
        <v>282</v>
      </c>
      <c r="M225" s="140"/>
      <c r="N225" s="140"/>
      <c r="O225" s="139"/>
      <c r="P225" s="140"/>
      <c r="Q225" s="140"/>
      <c r="R225" s="144"/>
      <c r="S225" s="145"/>
      <c r="T225" s="143" t="str">
        <f>IFERROR(VLOOKUP(N$8,Sheet1!$A$2:$FF$304,ROW(G159),FALSE),"")</f>
        <v>RG-223/U</v>
      </c>
      <c r="U225" s="137"/>
      <c r="V225" s="138"/>
      <c r="W225" s="182"/>
      <c r="X225" s="182"/>
      <c r="Y225" s="182"/>
      <c r="Z225" s="183"/>
      <c r="AA225" s="181"/>
    </row>
    <row r="226" spans="1:27" hidden="1">
      <c r="A226" s="173"/>
      <c r="B226" s="174"/>
      <c r="C226" s="180"/>
      <c r="D226" s="119"/>
      <c r="E226" s="181"/>
      <c r="F226" s="181"/>
      <c r="G226" s="146" t="str">
        <f>IFERROR(VLOOKUP(N$7,Sheet1!$A$2:$BK$350,ROW(G165),FALSE),"")</f>
        <v/>
      </c>
      <c r="H226" s="137"/>
      <c r="I226" s="137"/>
      <c r="J226" s="137"/>
      <c r="K226" s="141"/>
      <c r="L226" s="139" t="s">
        <v>400</v>
      </c>
      <c r="M226" s="140"/>
      <c r="N226" s="140"/>
      <c r="O226" s="139"/>
      <c r="P226" s="140"/>
      <c r="Q226" s="140"/>
      <c r="R226" s="144"/>
      <c r="S226" s="145"/>
      <c r="T226" s="143" t="str">
        <f>IFERROR(VLOOKUP(N$8,Sheet1!$A$2:$FF$304,ROW(G160),FALSE),"")</f>
        <v>RG-316/U</v>
      </c>
      <c r="U226" s="137"/>
      <c r="V226" s="138"/>
      <c r="W226" s="182"/>
      <c r="X226" s="182"/>
      <c r="Y226" s="182"/>
      <c r="Z226" s="183"/>
      <c r="AA226" s="181"/>
    </row>
    <row r="227" spans="1:27" ht="14.25" hidden="1" thickBot="1">
      <c r="A227" s="173"/>
      <c r="B227" s="174"/>
      <c r="C227" s="180"/>
      <c r="D227" s="119"/>
      <c r="E227" s="181"/>
      <c r="F227" s="181"/>
      <c r="G227" s="146" t="str">
        <f>IFERROR(VLOOKUP(N$7,Sheet1!$A$2:$BK$350,ROW(G166),FALSE),"")</f>
        <v/>
      </c>
      <c r="H227" s="137"/>
      <c r="I227" s="137"/>
      <c r="J227" s="137"/>
      <c r="K227" s="141"/>
      <c r="L227" s="139" t="s">
        <v>338</v>
      </c>
      <c r="M227" s="140"/>
      <c r="N227" s="140"/>
      <c r="O227" s="139" t="s">
        <v>600</v>
      </c>
      <c r="P227" s="140"/>
      <c r="Q227" s="140"/>
      <c r="R227" s="144"/>
      <c r="S227" s="145"/>
      <c r="T227" s="143"/>
      <c r="U227" s="137"/>
      <c r="V227" s="138"/>
      <c r="W227" s="182"/>
      <c r="X227" s="182"/>
      <c r="Y227" s="182"/>
      <c r="Z227" s="183"/>
      <c r="AA227" s="181"/>
    </row>
    <row r="228" spans="1:27" hidden="1">
      <c r="A228" s="173"/>
      <c r="B228" s="174"/>
      <c r="C228" s="180"/>
      <c r="D228" s="119"/>
      <c r="E228" s="181"/>
      <c r="F228" s="181"/>
      <c r="G228" s="146" t="str">
        <f>IFERROR(VLOOKUP(N$7,Sheet1!$A$2:$BK$350,ROW(G167),FALSE),"")</f>
        <v/>
      </c>
      <c r="H228" s="137"/>
      <c r="I228" s="137"/>
      <c r="J228" s="137"/>
      <c r="K228" s="141"/>
      <c r="L228" s="139" t="s">
        <v>401</v>
      </c>
      <c r="M228" s="140"/>
      <c r="N228" s="140"/>
      <c r="O228" s="139"/>
      <c r="P228" s="140"/>
      <c r="Q228" s="140"/>
      <c r="R228" s="144"/>
      <c r="S228" s="145"/>
      <c r="T228" s="287" t="s">
        <v>23</v>
      </c>
      <c r="U228" s="287"/>
      <c r="V228" s="288"/>
      <c r="W228" s="182"/>
      <c r="X228" s="182"/>
      <c r="Y228" s="182"/>
      <c r="Z228" s="183"/>
      <c r="AA228" s="181"/>
    </row>
    <row r="229" spans="1:27" hidden="1">
      <c r="A229" s="173"/>
      <c r="B229" s="174"/>
      <c r="C229" s="180"/>
      <c r="D229" s="119"/>
      <c r="E229" s="181"/>
      <c r="F229" s="181"/>
      <c r="G229" s="146" t="str">
        <f>IFERROR(VLOOKUP(N$7,Sheet1!$A$2:$BK$350,ROW(G168),FALSE),"")</f>
        <v/>
      </c>
      <c r="H229" s="137"/>
      <c r="I229" s="137"/>
      <c r="J229" s="137"/>
      <c r="K229" s="141"/>
      <c r="L229" s="139" t="s">
        <v>145</v>
      </c>
      <c r="M229" s="140"/>
      <c r="N229" s="140"/>
      <c r="O229" s="139"/>
      <c r="P229" s="140"/>
      <c r="Q229" s="140"/>
      <c r="R229" s="144"/>
      <c r="S229" s="145"/>
      <c r="T229" s="137"/>
      <c r="U229" s="137"/>
      <c r="V229" s="138"/>
      <c r="W229" s="182"/>
      <c r="X229" s="182"/>
      <c r="Y229" s="182"/>
      <c r="Z229" s="183"/>
      <c r="AA229" s="181"/>
    </row>
    <row r="230" spans="1:27" hidden="1">
      <c r="A230" s="173"/>
      <c r="B230" s="174"/>
      <c r="C230" s="180"/>
      <c r="D230" s="119"/>
      <c r="E230" s="181"/>
      <c r="F230" s="181"/>
      <c r="G230" s="146" t="str">
        <f>IFERROR(VLOOKUP(N$7,Sheet1!$A$2:$BK$350,ROW(G169),FALSE),"")</f>
        <v/>
      </c>
      <c r="H230" s="137"/>
      <c r="I230" s="137"/>
      <c r="J230" s="137"/>
      <c r="K230" s="141"/>
      <c r="L230" s="139" t="s">
        <v>402</v>
      </c>
      <c r="M230" s="140"/>
      <c r="N230" s="140"/>
      <c r="O230" s="139"/>
      <c r="P230" s="140"/>
      <c r="Q230" s="140"/>
      <c r="R230" s="144"/>
      <c r="S230" s="145"/>
      <c r="T230" s="169" t="s">
        <v>11</v>
      </c>
      <c r="U230" s="137"/>
      <c r="V230" s="138"/>
      <c r="W230" s="182"/>
      <c r="X230" s="182"/>
      <c r="Y230" s="182"/>
      <c r="Z230" s="183"/>
      <c r="AA230" s="181"/>
    </row>
    <row r="231" spans="1:27" hidden="1">
      <c r="A231" s="173"/>
      <c r="B231" s="174"/>
      <c r="C231" s="180"/>
      <c r="D231" s="119"/>
      <c r="E231" s="181"/>
      <c r="F231" s="181"/>
      <c r="G231" s="146" t="str">
        <f>IFERROR(VLOOKUP(N$7,Sheet1!$A$2:$BK$350,ROW(G170),FALSE),"")</f>
        <v/>
      </c>
      <c r="H231" s="137"/>
      <c r="I231" s="137"/>
      <c r="J231" s="137"/>
      <c r="K231" s="141"/>
      <c r="L231" s="139" t="s">
        <v>147</v>
      </c>
      <c r="M231" s="140"/>
      <c r="N231" s="140"/>
      <c r="O231" s="139"/>
      <c r="P231" s="140"/>
      <c r="Q231" s="140"/>
      <c r="R231" s="144"/>
      <c r="S231" s="145"/>
      <c r="T231" s="169" t="s">
        <v>654</v>
      </c>
      <c r="U231" s="137"/>
      <c r="V231" s="138"/>
      <c r="W231" s="182"/>
      <c r="X231" s="182"/>
      <c r="Y231" s="182"/>
      <c r="Z231" s="183"/>
      <c r="AA231" s="181"/>
    </row>
    <row r="232" spans="1:27" hidden="1">
      <c r="A232" s="173"/>
      <c r="B232" s="174"/>
      <c r="C232" s="180"/>
      <c r="D232" s="119"/>
      <c r="E232" s="181"/>
      <c r="F232" s="181"/>
      <c r="G232" s="146" t="str">
        <f>IFERROR(VLOOKUP(N$7,Sheet1!$A$2:$BK$350,ROW(G171),FALSE),"")</f>
        <v/>
      </c>
      <c r="H232" s="137"/>
      <c r="I232" s="137"/>
      <c r="J232" s="137"/>
      <c r="K232" s="141"/>
      <c r="L232" s="139" t="s">
        <v>179</v>
      </c>
      <c r="M232" s="140"/>
      <c r="N232" s="140"/>
      <c r="O232" s="139" t="s">
        <v>601</v>
      </c>
      <c r="P232" s="140"/>
      <c r="Q232" s="140"/>
      <c r="R232" s="144"/>
      <c r="S232" s="145"/>
      <c r="T232" s="169" t="s">
        <v>655</v>
      </c>
      <c r="U232" s="137"/>
      <c r="V232" s="138"/>
      <c r="W232" s="182"/>
      <c r="X232" s="182"/>
      <c r="Y232" s="182"/>
      <c r="Z232" s="183"/>
      <c r="AA232" s="181"/>
    </row>
    <row r="233" spans="1:27" hidden="1">
      <c r="A233" s="173"/>
      <c r="B233" s="174"/>
      <c r="C233" s="180"/>
      <c r="D233" s="119"/>
      <c r="E233" s="181"/>
      <c r="F233" s="181"/>
      <c r="G233" s="146" t="str">
        <f>IFERROR(VLOOKUP(N$7,Sheet1!$A$2:$BK$350,ROW(G172),FALSE),"")</f>
        <v/>
      </c>
      <c r="H233" s="137"/>
      <c r="I233" s="137"/>
      <c r="J233" s="137"/>
      <c r="K233" s="141"/>
      <c r="L233" s="139" t="s">
        <v>210</v>
      </c>
      <c r="M233" s="140"/>
      <c r="N233" s="140"/>
      <c r="O233" s="139"/>
      <c r="P233" s="140"/>
      <c r="Q233" s="140"/>
      <c r="R233" s="144"/>
      <c r="S233" s="145"/>
      <c r="T233" s="169" t="s">
        <v>656</v>
      </c>
      <c r="U233" s="137"/>
      <c r="V233" s="138"/>
      <c r="W233" s="182"/>
      <c r="X233" s="182"/>
      <c r="Y233" s="182"/>
      <c r="Z233" s="183"/>
      <c r="AA233" s="181"/>
    </row>
    <row r="234" spans="1:27" hidden="1">
      <c r="A234" s="173"/>
      <c r="B234" s="174"/>
      <c r="C234" s="180"/>
      <c r="D234" s="119"/>
      <c r="E234" s="181"/>
      <c r="F234" s="181"/>
      <c r="G234" s="146" t="str">
        <f>IFERROR(VLOOKUP(N$7,Sheet1!$A$2:$BK$350,ROW(G173),FALSE),"")</f>
        <v/>
      </c>
      <c r="H234" s="137"/>
      <c r="I234" s="137"/>
      <c r="J234" s="137"/>
      <c r="K234" s="141"/>
      <c r="L234" s="139" t="s">
        <v>403</v>
      </c>
      <c r="M234" s="140"/>
      <c r="N234" s="140"/>
      <c r="O234" s="139"/>
      <c r="P234" s="140"/>
      <c r="Q234" s="140"/>
      <c r="R234" s="144"/>
      <c r="S234" s="145"/>
      <c r="T234" s="169" t="s">
        <v>476</v>
      </c>
      <c r="U234" s="137"/>
      <c r="V234" s="138"/>
      <c r="W234" s="182"/>
      <c r="X234" s="182"/>
      <c r="Y234" s="182"/>
      <c r="Z234" s="183"/>
      <c r="AA234" s="181"/>
    </row>
    <row r="235" spans="1:27" hidden="1">
      <c r="A235" s="173"/>
      <c r="B235" s="174"/>
      <c r="C235" s="180"/>
      <c r="D235" s="119"/>
      <c r="E235" s="181"/>
      <c r="F235" s="181"/>
      <c r="G235" s="146" t="str">
        <f>IFERROR(VLOOKUP(N$7,Sheet1!$A$2:$BK$350,ROW(G174),FALSE),"")</f>
        <v/>
      </c>
      <c r="H235" s="137"/>
      <c r="I235" s="137"/>
      <c r="J235" s="137"/>
      <c r="K235" s="141"/>
      <c r="L235" s="139" t="s">
        <v>304</v>
      </c>
      <c r="M235" s="140"/>
      <c r="N235" s="140"/>
      <c r="O235" s="139"/>
      <c r="P235" s="140"/>
      <c r="Q235" s="140"/>
      <c r="R235" s="144"/>
      <c r="S235" s="145"/>
      <c r="T235" s="169" t="s">
        <v>1376</v>
      </c>
      <c r="U235" s="137"/>
      <c r="V235" s="138"/>
      <c r="W235" s="182"/>
      <c r="X235" s="182"/>
      <c r="Y235" s="182"/>
      <c r="Z235" s="183"/>
      <c r="AA235" s="181"/>
    </row>
    <row r="236" spans="1:27" hidden="1">
      <c r="A236" s="173"/>
      <c r="B236" s="174"/>
      <c r="C236" s="180"/>
      <c r="D236" s="119"/>
      <c r="E236" s="181"/>
      <c r="F236" s="181"/>
      <c r="G236" s="146" t="str">
        <f>IFERROR(VLOOKUP(N$7,Sheet1!$A$2:$BK$350,ROW(G175),FALSE),"")</f>
        <v/>
      </c>
      <c r="H236" s="137"/>
      <c r="I236" s="137"/>
      <c r="J236" s="137"/>
      <c r="K236" s="141"/>
      <c r="L236" s="139" t="s">
        <v>212</v>
      </c>
      <c r="M236" s="140"/>
      <c r="N236" s="140"/>
      <c r="O236" s="139"/>
      <c r="P236" s="140"/>
      <c r="Q236" s="140"/>
      <c r="R236" s="144"/>
      <c r="S236" s="145"/>
      <c r="T236" s="169" t="s">
        <v>1377</v>
      </c>
      <c r="U236" s="137"/>
      <c r="V236" s="138"/>
      <c r="W236" s="182"/>
      <c r="X236" s="182"/>
      <c r="Y236" s="182"/>
      <c r="Z236" s="183"/>
      <c r="AA236" s="181"/>
    </row>
    <row r="237" spans="1:27" hidden="1">
      <c r="A237" s="173"/>
      <c r="B237" s="174"/>
      <c r="C237" s="180"/>
      <c r="D237" s="119"/>
      <c r="E237" s="181"/>
      <c r="F237" s="181"/>
      <c r="G237" s="146" t="str">
        <f>IFERROR(VLOOKUP(N$7,Sheet1!$A$2:$BK$350,ROW(G176),FALSE),"")</f>
        <v/>
      </c>
      <c r="H237" s="137"/>
      <c r="I237" s="137"/>
      <c r="J237" s="137"/>
      <c r="K237" s="141"/>
      <c r="L237" s="139" t="s">
        <v>235</v>
      </c>
      <c r="M237" s="140"/>
      <c r="N237" s="140"/>
      <c r="O237" s="139"/>
      <c r="P237" s="140"/>
      <c r="Q237" s="140"/>
      <c r="R237" s="144"/>
      <c r="S237" s="145"/>
      <c r="T237" s="169" t="s">
        <v>1378</v>
      </c>
      <c r="U237" s="137"/>
      <c r="V237" s="138"/>
      <c r="W237" s="182"/>
      <c r="X237" s="182"/>
      <c r="Y237" s="182"/>
      <c r="Z237" s="183"/>
      <c r="AA237" s="181"/>
    </row>
    <row r="238" spans="1:27" hidden="1">
      <c r="A238" s="173"/>
      <c r="B238" s="174"/>
      <c r="C238" s="180"/>
      <c r="D238" s="119"/>
      <c r="E238" s="181"/>
      <c r="F238" s="181"/>
      <c r="G238" s="146" t="str">
        <f>IFERROR(VLOOKUP(N$7,Sheet1!$A$2:$BK$350,ROW(G177),FALSE),"")</f>
        <v/>
      </c>
      <c r="H238" s="137"/>
      <c r="I238" s="137"/>
      <c r="J238" s="137"/>
      <c r="K238" s="141"/>
      <c r="L238" s="139" t="s">
        <v>236</v>
      </c>
      <c r="M238" s="140"/>
      <c r="N238" s="140"/>
      <c r="O238" s="139"/>
      <c r="P238" s="140"/>
      <c r="Q238" s="140"/>
      <c r="R238" s="144"/>
      <c r="S238" s="145"/>
      <c r="T238" s="169" t="s">
        <v>627</v>
      </c>
      <c r="U238" s="137"/>
      <c r="V238" s="138"/>
      <c r="W238" s="182"/>
      <c r="X238" s="182"/>
      <c r="Y238" s="182"/>
      <c r="Z238" s="183"/>
      <c r="AA238" s="181"/>
    </row>
    <row r="239" spans="1:27" hidden="1">
      <c r="A239" s="173"/>
      <c r="B239" s="174"/>
      <c r="C239" s="180"/>
      <c r="D239" s="119"/>
      <c r="E239" s="181"/>
      <c r="F239" s="181"/>
      <c r="G239" s="146" t="str">
        <f>IFERROR(VLOOKUP(N$7,Sheet1!$A$2:$BK$350,ROW(G178),FALSE),"")</f>
        <v/>
      </c>
      <c r="H239" s="137"/>
      <c r="I239" s="137"/>
      <c r="J239" s="137"/>
      <c r="K239" s="141"/>
      <c r="L239" s="139" t="s">
        <v>250</v>
      </c>
      <c r="M239" s="140"/>
      <c r="N239" s="140"/>
      <c r="O239" s="139"/>
      <c r="P239" s="140"/>
      <c r="Q239" s="140"/>
      <c r="R239" s="144"/>
      <c r="S239" s="145"/>
      <c r="T239" s="169" t="s">
        <v>477</v>
      </c>
      <c r="U239" s="137"/>
      <c r="V239" s="138"/>
      <c r="W239" s="182"/>
      <c r="X239" s="182"/>
      <c r="Y239" s="182"/>
      <c r="Z239" s="183"/>
      <c r="AA239" s="181"/>
    </row>
    <row r="240" spans="1:27" ht="14.25" hidden="1" thickBot="1">
      <c r="A240" s="173"/>
      <c r="B240" s="174"/>
      <c r="C240" s="180"/>
      <c r="D240" s="119"/>
      <c r="E240" s="181"/>
      <c r="F240" s="181"/>
      <c r="G240" s="146" t="str">
        <f>IFERROR(VLOOKUP(N$7,Sheet1!$A$2:$BK$350,ROW(G179),FALSE),"")</f>
        <v/>
      </c>
      <c r="H240" s="137"/>
      <c r="I240" s="137"/>
      <c r="J240" s="137"/>
      <c r="K240" s="141"/>
      <c r="L240" s="139" t="s">
        <v>404</v>
      </c>
      <c r="M240" s="140"/>
      <c r="N240" s="140"/>
      <c r="O240" s="139" t="s">
        <v>602</v>
      </c>
      <c r="P240" s="140"/>
      <c r="Q240" s="140"/>
      <c r="R240" s="144"/>
      <c r="S240" s="145"/>
      <c r="T240" s="169" t="s">
        <v>478</v>
      </c>
      <c r="U240" s="151"/>
      <c r="V240" s="152"/>
      <c r="W240" s="182"/>
      <c r="X240" s="182"/>
      <c r="Y240" s="182"/>
      <c r="Z240" s="183"/>
      <c r="AA240" s="181"/>
    </row>
    <row r="241" spans="1:27" hidden="1">
      <c r="A241" s="173"/>
      <c r="B241" s="174"/>
      <c r="C241" s="180"/>
      <c r="D241" s="119"/>
      <c r="E241" s="181"/>
      <c r="F241" s="181"/>
      <c r="G241" s="146" t="str">
        <f>IFERROR(VLOOKUP(N$7,Sheet1!$A$2:$BK$350,ROW(G180),FALSE),"")</f>
        <v/>
      </c>
      <c r="H241" s="137"/>
      <c r="I241" s="137"/>
      <c r="J241" s="137"/>
      <c r="K241" s="141"/>
      <c r="L241" s="139" t="s">
        <v>267</v>
      </c>
      <c r="M241" s="140"/>
      <c r="N241" s="140"/>
      <c r="O241" s="139"/>
      <c r="P241" s="140"/>
      <c r="Q241" s="140"/>
      <c r="R241" s="144"/>
      <c r="S241" s="145"/>
      <c r="T241" s="287" t="s">
        <v>1390</v>
      </c>
      <c r="U241" s="287"/>
      <c r="V241" s="288"/>
      <c r="W241" s="182"/>
      <c r="X241" s="182"/>
      <c r="Y241" s="182"/>
      <c r="Z241" s="183"/>
      <c r="AA241" s="181"/>
    </row>
    <row r="242" spans="1:27" hidden="1">
      <c r="A242" s="173"/>
      <c r="B242" s="174"/>
      <c r="C242" s="180"/>
      <c r="D242" s="119"/>
      <c r="E242" s="181"/>
      <c r="F242" s="181"/>
      <c r="G242" s="146" t="str">
        <f>IFERROR(VLOOKUP(N$7,Sheet1!$A$2:$BK$350,ROW(G181),FALSE),"")</f>
        <v/>
      </c>
      <c r="H242" s="137"/>
      <c r="I242" s="137"/>
      <c r="J242" s="137"/>
      <c r="K242" s="141"/>
      <c r="L242" s="139" t="s">
        <v>260</v>
      </c>
      <c r="M242" s="140"/>
      <c r="N242" s="140"/>
      <c r="O242" s="139"/>
      <c r="P242" s="140"/>
      <c r="Q242" s="140"/>
      <c r="R242" s="144"/>
      <c r="S242" s="145"/>
      <c r="T242" s="135" t="str">
        <f>IFERROR(VLOOKUP(N$8,#REF!,ROW(G62),FALSE),"")</f>
        <v/>
      </c>
      <c r="U242" s="135"/>
      <c r="V242" s="159"/>
      <c r="W242" s="182"/>
      <c r="X242" s="182"/>
      <c r="Y242" s="182"/>
      <c r="Z242" s="183"/>
      <c r="AA242" s="181"/>
    </row>
    <row r="243" spans="1:27" hidden="1">
      <c r="A243" s="173"/>
      <c r="B243" s="174"/>
      <c r="C243" s="180"/>
      <c r="D243" s="119"/>
      <c r="E243" s="181"/>
      <c r="F243" s="181"/>
      <c r="G243" s="146" t="str">
        <f>IFERROR(VLOOKUP(N$7,Sheet1!$A$2:$BK$350,ROW(G182),FALSE),"")</f>
        <v/>
      </c>
      <c r="H243" s="137"/>
      <c r="I243" s="137"/>
      <c r="J243" s="137"/>
      <c r="K243" s="141"/>
      <c r="L243" s="139" t="s">
        <v>277</v>
      </c>
      <c r="M243" s="140"/>
      <c r="N243" s="140"/>
      <c r="O243" s="139"/>
      <c r="P243" s="140"/>
      <c r="Q243" s="140"/>
      <c r="R243" s="144"/>
      <c r="S243" s="145"/>
      <c r="T243" s="186" t="s">
        <v>11</v>
      </c>
      <c r="U243" s="135"/>
      <c r="V243" s="159"/>
      <c r="W243" s="182"/>
      <c r="X243" s="182"/>
      <c r="Y243" s="182"/>
      <c r="Z243" s="183"/>
      <c r="AA243" s="181"/>
    </row>
    <row r="244" spans="1:27" hidden="1">
      <c r="A244" s="173"/>
      <c r="B244" s="174"/>
      <c r="C244" s="180"/>
      <c r="D244" s="119"/>
      <c r="E244" s="181"/>
      <c r="F244" s="181"/>
      <c r="G244" s="146" t="str">
        <f>IFERROR(VLOOKUP(N$7,Sheet1!$A$2:$BK$350,ROW(G183),FALSE),"")</f>
        <v/>
      </c>
      <c r="H244" s="137"/>
      <c r="I244" s="137"/>
      <c r="J244" s="137"/>
      <c r="K244" s="141"/>
      <c r="L244" s="139" t="s">
        <v>405</v>
      </c>
      <c r="M244" s="140"/>
      <c r="N244" s="140"/>
      <c r="O244" s="139"/>
      <c r="P244" s="140"/>
      <c r="Q244" s="140"/>
      <c r="R244" s="144"/>
      <c r="S244" s="145"/>
      <c r="T244" s="187" t="s">
        <v>1387</v>
      </c>
      <c r="U244" s="135"/>
      <c r="V244" s="159"/>
      <c r="W244" s="182"/>
      <c r="X244" s="182"/>
      <c r="Y244" s="182"/>
      <c r="Z244" s="183"/>
      <c r="AA244" s="181"/>
    </row>
    <row r="245" spans="1:27" hidden="1">
      <c r="A245" s="173"/>
      <c r="B245" s="174"/>
      <c r="C245" s="180"/>
      <c r="D245" s="119"/>
      <c r="E245" s="181"/>
      <c r="F245" s="181"/>
      <c r="G245" s="146" t="str">
        <f>IFERROR(VLOOKUP(N$7,Sheet1!$A$2:$BK$350,ROW(G184),FALSE),"")</f>
        <v/>
      </c>
      <c r="H245" s="137"/>
      <c r="I245" s="137"/>
      <c r="J245" s="137"/>
      <c r="K245" s="141"/>
      <c r="L245" s="139" t="s">
        <v>78</v>
      </c>
      <c r="M245" s="140"/>
      <c r="N245" s="140"/>
      <c r="O245" s="139"/>
      <c r="P245" s="140"/>
      <c r="Q245" s="140"/>
      <c r="R245" s="144"/>
      <c r="S245" s="145"/>
      <c r="T245" s="187" t="s">
        <v>1388</v>
      </c>
      <c r="U245" s="135"/>
      <c r="V245" s="159"/>
      <c r="W245" s="182"/>
      <c r="X245" s="182"/>
      <c r="Y245" s="182"/>
      <c r="Z245" s="183"/>
      <c r="AA245" s="181"/>
    </row>
    <row r="246" spans="1:27" hidden="1">
      <c r="A246" s="173"/>
      <c r="B246" s="174"/>
      <c r="C246" s="180"/>
      <c r="D246" s="119"/>
      <c r="E246" s="181"/>
      <c r="F246" s="181"/>
      <c r="G246" s="146" t="str">
        <f>IFERROR(VLOOKUP(N$7,Sheet1!$A$2:$BK$350,ROW(G185),FALSE),"")</f>
        <v/>
      </c>
      <c r="H246" s="137"/>
      <c r="I246" s="137"/>
      <c r="J246" s="137"/>
      <c r="K246" s="141"/>
      <c r="L246" s="139" t="s">
        <v>281</v>
      </c>
      <c r="M246" s="140"/>
      <c r="N246" s="140"/>
      <c r="O246" s="139"/>
      <c r="P246" s="140"/>
      <c r="Q246" s="140"/>
      <c r="R246" s="144"/>
      <c r="S246" s="145"/>
      <c r="T246" s="186" t="s">
        <v>1391</v>
      </c>
      <c r="U246" s="135"/>
      <c r="V246" s="159"/>
      <c r="W246" s="182"/>
      <c r="X246" s="182"/>
      <c r="Y246" s="182"/>
      <c r="Z246" s="183"/>
      <c r="AA246" s="181"/>
    </row>
    <row r="247" spans="1:27" hidden="1">
      <c r="A247" s="173"/>
      <c r="B247" s="174"/>
      <c r="C247" s="180"/>
      <c r="D247" s="119"/>
      <c r="E247" s="181"/>
      <c r="F247" s="181"/>
      <c r="G247" s="146" t="str">
        <f>IFERROR(VLOOKUP(N$7,Sheet1!$A$2:$BK$350,ROW(G186),FALSE),"")</f>
        <v/>
      </c>
      <c r="H247" s="137"/>
      <c r="I247" s="137"/>
      <c r="J247" s="137"/>
      <c r="K247" s="141"/>
      <c r="L247" s="139" t="s">
        <v>406</v>
      </c>
      <c r="M247" s="140"/>
      <c r="N247" s="140"/>
      <c r="O247" s="139"/>
      <c r="P247" s="140"/>
      <c r="Q247" s="140"/>
      <c r="R247" s="144"/>
      <c r="S247" s="145"/>
      <c r="T247" s="186" t="s">
        <v>1392</v>
      </c>
      <c r="U247" s="135"/>
      <c r="V247" s="159"/>
      <c r="W247" s="182"/>
      <c r="X247" s="182"/>
      <c r="Y247" s="182"/>
      <c r="Z247" s="183"/>
      <c r="AA247" s="181"/>
    </row>
    <row r="248" spans="1:27" hidden="1">
      <c r="A248" s="173"/>
      <c r="B248" s="174"/>
      <c r="C248" s="180"/>
      <c r="D248" s="119"/>
      <c r="E248" s="181"/>
      <c r="F248" s="181"/>
      <c r="G248" s="146" t="str">
        <f>IFERROR(VLOOKUP(N$7,Sheet1!$A$2:$BK$350,ROW(G187),FALSE),"")</f>
        <v/>
      </c>
      <c r="H248" s="137"/>
      <c r="I248" s="137"/>
      <c r="J248" s="137"/>
      <c r="K248" s="141"/>
      <c r="L248" s="139" t="s">
        <v>407</v>
      </c>
      <c r="M248" s="140"/>
      <c r="N248" s="140"/>
      <c r="O248" s="139"/>
      <c r="P248" s="140"/>
      <c r="Q248" s="140"/>
      <c r="R248" s="144"/>
      <c r="S248" s="145"/>
      <c r="T248" s="169" t="s">
        <v>1386</v>
      </c>
      <c r="U248" s="137"/>
      <c r="V248" s="138"/>
      <c r="W248" s="182"/>
      <c r="X248" s="182"/>
      <c r="Y248" s="182"/>
      <c r="Z248" s="183"/>
      <c r="AA248" s="181"/>
    </row>
    <row r="249" spans="1:27" hidden="1">
      <c r="A249" s="173"/>
      <c r="B249" s="174"/>
      <c r="C249" s="180"/>
      <c r="D249" s="119"/>
      <c r="E249" s="181"/>
      <c r="F249" s="181"/>
      <c r="G249" s="146" t="str">
        <f>IFERROR(VLOOKUP(N$7,Sheet1!$A$2:$BK$350,ROW(G188),FALSE),"")</f>
        <v/>
      </c>
      <c r="H249" s="137"/>
      <c r="I249" s="137"/>
      <c r="J249" s="137"/>
      <c r="K249" s="141"/>
      <c r="L249" s="139" t="s">
        <v>408</v>
      </c>
      <c r="M249" s="140"/>
      <c r="N249" s="140"/>
      <c r="O249" s="139"/>
      <c r="P249" s="140"/>
      <c r="Q249" s="140"/>
      <c r="R249" s="144"/>
      <c r="S249" s="145"/>
      <c r="T249" s="169" t="s">
        <v>1389</v>
      </c>
      <c r="U249" s="137"/>
      <c r="V249" s="138"/>
      <c r="W249" s="182"/>
      <c r="X249" s="182"/>
      <c r="Y249" s="182"/>
      <c r="Z249" s="183"/>
      <c r="AA249" s="181"/>
    </row>
    <row r="250" spans="1:27" ht="14.25" hidden="1" thickBot="1">
      <c r="A250" s="173"/>
      <c r="B250" s="174"/>
      <c r="C250" s="180"/>
      <c r="D250" s="119"/>
      <c r="E250" s="181"/>
      <c r="F250" s="181"/>
      <c r="G250" s="146" t="str">
        <f>IFERROR(VLOOKUP(N$7,Sheet1!$A$2:$BK$350,ROW(G189),FALSE),"")</f>
        <v/>
      </c>
      <c r="H250" s="137"/>
      <c r="I250" s="137"/>
      <c r="J250" s="137"/>
      <c r="K250" s="141"/>
      <c r="L250" s="139" t="s">
        <v>337</v>
      </c>
      <c r="M250" s="140"/>
      <c r="N250" s="140"/>
      <c r="O250" s="139" t="s">
        <v>603</v>
      </c>
      <c r="P250" s="140"/>
      <c r="Q250" s="140"/>
      <c r="R250" s="144"/>
      <c r="S250" s="145"/>
      <c r="T250" s="188" t="s">
        <v>1379</v>
      </c>
      <c r="U250" s="151"/>
      <c r="V250" s="152"/>
      <c r="W250" s="182"/>
      <c r="X250" s="182"/>
      <c r="Y250" s="182"/>
      <c r="Z250" s="183"/>
      <c r="AA250" s="181"/>
    </row>
    <row r="251" spans="1:27" hidden="1">
      <c r="A251" s="173"/>
      <c r="B251" s="174"/>
      <c r="C251" s="180"/>
      <c r="D251" s="119"/>
      <c r="E251" s="181"/>
      <c r="F251" s="181"/>
      <c r="G251" s="146" t="str">
        <f>IFERROR(VLOOKUP(N$7,Sheet1!$A$2:$BK$350,ROW(G190),FALSE),"")</f>
        <v/>
      </c>
      <c r="H251" s="137"/>
      <c r="I251" s="137"/>
      <c r="J251" s="137"/>
      <c r="K251" s="141"/>
      <c r="L251" s="139" t="s">
        <v>143</v>
      </c>
      <c r="M251" s="140"/>
      <c r="N251" s="140"/>
      <c r="O251" s="139"/>
      <c r="P251" s="140"/>
      <c r="Q251" s="140"/>
      <c r="R251" s="144"/>
      <c r="S251" s="145"/>
      <c r="T251" s="189"/>
      <c r="U251" s="164"/>
      <c r="V251" s="164"/>
      <c r="W251" s="182"/>
      <c r="X251" s="182"/>
      <c r="Y251" s="182"/>
      <c r="Z251" s="183"/>
      <c r="AA251" s="181"/>
    </row>
    <row r="252" spans="1:27" hidden="1">
      <c r="A252" s="173"/>
      <c r="B252" s="174"/>
      <c r="C252" s="180"/>
      <c r="D252" s="119"/>
      <c r="E252" s="181"/>
      <c r="F252" s="181"/>
      <c r="G252" s="146" t="str">
        <f>IFERROR(VLOOKUP(N$7,Sheet1!$A$2:$BK$350,ROW(G191),FALSE),"")</f>
        <v/>
      </c>
      <c r="H252" s="137"/>
      <c r="I252" s="137"/>
      <c r="J252" s="137"/>
      <c r="K252" s="141"/>
      <c r="L252" s="139" t="s">
        <v>144</v>
      </c>
      <c r="M252" s="140"/>
      <c r="N252" s="140"/>
      <c r="O252" s="139"/>
      <c r="P252" s="140"/>
      <c r="Q252" s="140"/>
      <c r="R252" s="144"/>
      <c r="S252" s="145"/>
      <c r="T252" s="142"/>
      <c r="U252" s="135"/>
      <c r="V252" s="135"/>
      <c r="W252" s="182"/>
      <c r="X252" s="182"/>
      <c r="Y252" s="182"/>
      <c r="Z252" s="183"/>
      <c r="AA252" s="181"/>
    </row>
    <row r="253" spans="1:27" hidden="1">
      <c r="A253" s="173"/>
      <c r="B253" s="174"/>
      <c r="C253" s="180"/>
      <c r="D253" s="119"/>
      <c r="E253" s="181"/>
      <c r="F253" s="181"/>
      <c r="G253" s="146" t="str">
        <f>IFERROR(VLOOKUP(N$7,Sheet1!$A$2:$BK$350,ROW(G192),FALSE),"")</f>
        <v/>
      </c>
      <c r="H253" s="137"/>
      <c r="I253" s="137"/>
      <c r="J253" s="137"/>
      <c r="K253" s="141"/>
      <c r="L253" s="139" t="s">
        <v>177</v>
      </c>
      <c r="M253" s="140"/>
      <c r="N253" s="140"/>
      <c r="O253" s="139" t="s">
        <v>604</v>
      </c>
      <c r="P253" s="140"/>
      <c r="Q253" s="140"/>
      <c r="R253" s="144"/>
      <c r="S253" s="145"/>
      <c r="T253" s="190"/>
      <c r="U253" s="135"/>
      <c r="V253" s="135"/>
      <c r="W253" s="182"/>
      <c r="X253" s="182"/>
      <c r="Y253" s="182"/>
      <c r="Z253" s="183"/>
      <c r="AA253" s="181"/>
    </row>
    <row r="254" spans="1:27" hidden="1">
      <c r="A254" s="173"/>
      <c r="B254" s="174"/>
      <c r="C254" s="180"/>
      <c r="D254" s="119"/>
      <c r="E254" s="181"/>
      <c r="F254" s="181"/>
      <c r="G254" s="146" t="str">
        <f>IFERROR(VLOOKUP(N$7,Sheet1!$A$2:$BK$350,ROW(G193),FALSE),"")</f>
        <v/>
      </c>
      <c r="H254" s="137"/>
      <c r="I254" s="137"/>
      <c r="J254" s="137"/>
      <c r="K254" s="141"/>
      <c r="L254" s="139" t="s">
        <v>208</v>
      </c>
      <c r="M254" s="140"/>
      <c r="N254" s="140"/>
      <c r="O254" s="139"/>
      <c r="P254" s="140"/>
      <c r="Q254" s="140"/>
      <c r="R254" s="144"/>
      <c r="S254" s="145"/>
      <c r="T254" s="191"/>
      <c r="U254" s="135"/>
      <c r="V254" s="135"/>
      <c r="W254" s="182"/>
      <c r="X254" s="182"/>
      <c r="Y254" s="182"/>
      <c r="Z254" s="183"/>
      <c r="AA254" s="181"/>
    </row>
    <row r="255" spans="1:27" hidden="1">
      <c r="A255" s="173"/>
      <c r="B255" s="174"/>
      <c r="C255" s="180"/>
      <c r="D255" s="119"/>
      <c r="E255" s="181"/>
      <c r="F255" s="181"/>
      <c r="G255" s="146" t="str">
        <f>IFERROR(VLOOKUP(N$7,Sheet1!$A$2:$BK$350,ROW(G194),FALSE),"")</f>
        <v/>
      </c>
      <c r="H255" s="137"/>
      <c r="I255" s="137"/>
      <c r="J255" s="137"/>
      <c r="K255" s="141"/>
      <c r="L255" s="139" t="s">
        <v>302</v>
      </c>
      <c r="M255" s="140"/>
      <c r="N255" s="140"/>
      <c r="O255" s="139"/>
      <c r="P255" s="140"/>
      <c r="Q255" s="140"/>
      <c r="R255" s="144"/>
      <c r="S255" s="145"/>
      <c r="T255" s="191"/>
      <c r="U255" s="135"/>
      <c r="V255" s="135"/>
      <c r="W255" s="182"/>
      <c r="X255" s="182"/>
      <c r="Y255" s="182"/>
      <c r="Z255" s="183"/>
      <c r="AA255" s="181"/>
    </row>
    <row r="256" spans="1:27" hidden="1">
      <c r="A256" s="173"/>
      <c r="B256" s="174"/>
      <c r="C256" s="180"/>
      <c r="D256" s="119"/>
      <c r="E256" s="181"/>
      <c r="F256" s="181"/>
      <c r="G256" s="146" t="str">
        <f>IFERROR(VLOOKUP(N$7,Sheet1!$A$2:$BK$350,ROW(G195),FALSE),"")</f>
        <v/>
      </c>
      <c r="H256" s="137"/>
      <c r="I256" s="137"/>
      <c r="J256" s="137"/>
      <c r="K256" s="141"/>
      <c r="L256" s="139" t="s">
        <v>303</v>
      </c>
      <c r="M256" s="140"/>
      <c r="N256" s="140"/>
      <c r="O256" s="139"/>
      <c r="P256" s="140"/>
      <c r="Q256" s="140"/>
      <c r="R256" s="144"/>
      <c r="S256" s="145"/>
      <c r="T256" s="190"/>
      <c r="U256" s="135"/>
      <c r="V256" s="135"/>
      <c r="W256" s="182"/>
      <c r="X256" s="182"/>
      <c r="Y256" s="182"/>
      <c r="Z256" s="183"/>
      <c r="AA256" s="181"/>
    </row>
    <row r="257" spans="1:27" hidden="1">
      <c r="A257" s="173"/>
      <c r="B257" s="174"/>
      <c r="C257" s="180"/>
      <c r="D257" s="119"/>
      <c r="E257" s="181"/>
      <c r="F257" s="181"/>
      <c r="G257" s="146" t="str">
        <f>IFERROR(VLOOKUP(N$7,Sheet1!$A$2:$BK$350,ROW(G196),FALSE),"")</f>
        <v/>
      </c>
      <c r="H257" s="137"/>
      <c r="I257" s="137"/>
      <c r="J257" s="137"/>
      <c r="K257" s="141"/>
      <c r="L257" s="139" t="s">
        <v>209</v>
      </c>
      <c r="M257" s="140"/>
      <c r="N257" s="140"/>
      <c r="O257" s="139"/>
      <c r="P257" s="140"/>
      <c r="Q257" s="140"/>
      <c r="R257" s="144"/>
      <c r="S257" s="145"/>
      <c r="T257" s="190"/>
      <c r="U257" s="135"/>
      <c r="V257" s="135"/>
      <c r="W257" s="182"/>
      <c r="X257" s="182"/>
      <c r="Y257" s="182"/>
      <c r="Z257" s="183"/>
      <c r="AA257" s="181"/>
    </row>
    <row r="258" spans="1:27" hidden="1">
      <c r="A258" s="173"/>
      <c r="B258" s="174"/>
      <c r="C258" s="180"/>
      <c r="D258" s="119"/>
      <c r="E258" s="181"/>
      <c r="F258" s="181"/>
      <c r="G258" s="146" t="str">
        <f>IFERROR(VLOOKUP(N$7,Sheet1!$A$2:$BK$350,ROW(G197),FALSE),"")</f>
        <v/>
      </c>
      <c r="H258" s="137"/>
      <c r="I258" s="137"/>
      <c r="J258" s="137"/>
      <c r="K258" s="141"/>
      <c r="L258" s="139" t="s">
        <v>233</v>
      </c>
      <c r="M258" s="140"/>
      <c r="N258" s="140"/>
      <c r="O258" s="139"/>
      <c r="P258" s="140"/>
      <c r="Q258" s="140"/>
      <c r="R258" s="144"/>
      <c r="S258" s="145"/>
      <c r="T258" s="190"/>
      <c r="U258" s="135"/>
      <c r="V258" s="135"/>
      <c r="W258" s="182"/>
      <c r="X258" s="182"/>
      <c r="Y258" s="182"/>
      <c r="Z258" s="183"/>
      <c r="AA258" s="181"/>
    </row>
    <row r="259" spans="1:27" hidden="1">
      <c r="A259" s="173"/>
      <c r="B259" s="174"/>
      <c r="C259" s="180"/>
      <c r="D259" s="119"/>
      <c r="E259" s="181"/>
      <c r="F259" s="181"/>
      <c r="G259" s="146" t="str">
        <f>IFERROR(VLOOKUP(N$7,Sheet1!$A$2:$BK$350,ROW(G198),FALSE),"")</f>
        <v/>
      </c>
      <c r="H259" s="137"/>
      <c r="I259" s="137"/>
      <c r="J259" s="137"/>
      <c r="K259" s="141"/>
      <c r="L259" s="139" t="s">
        <v>234</v>
      </c>
      <c r="M259" s="140"/>
      <c r="N259" s="140"/>
      <c r="O259" s="139"/>
      <c r="P259" s="140"/>
      <c r="Q259" s="140"/>
      <c r="R259" s="144"/>
      <c r="S259" s="145"/>
      <c r="T259" s="190"/>
      <c r="U259" s="135"/>
      <c r="V259" s="135"/>
      <c r="W259" s="182"/>
      <c r="X259" s="182"/>
      <c r="Y259" s="182"/>
      <c r="Z259" s="183"/>
      <c r="AA259" s="181"/>
    </row>
    <row r="260" spans="1:27" hidden="1">
      <c r="A260" s="173"/>
      <c r="B260" s="174"/>
      <c r="C260" s="180"/>
      <c r="D260" s="119"/>
      <c r="E260" s="181"/>
      <c r="F260" s="181"/>
      <c r="G260" s="146" t="str">
        <f>IFERROR(VLOOKUP(N$7,Sheet1!$A$2:$BK$350,ROW(G199),FALSE),"")</f>
        <v/>
      </c>
      <c r="H260" s="137"/>
      <c r="I260" s="137"/>
      <c r="J260" s="137"/>
      <c r="K260" s="141"/>
      <c r="L260" s="139" t="s">
        <v>249</v>
      </c>
      <c r="M260" s="140"/>
      <c r="N260" s="140"/>
      <c r="O260" s="139"/>
      <c r="P260" s="140"/>
      <c r="Q260" s="140"/>
      <c r="R260" s="144"/>
      <c r="S260" s="145"/>
      <c r="T260" s="190"/>
      <c r="U260" s="135"/>
      <c r="V260" s="135"/>
      <c r="W260" s="182"/>
      <c r="X260" s="182"/>
      <c r="Y260" s="182"/>
      <c r="Z260" s="183"/>
      <c r="AA260" s="181"/>
    </row>
    <row r="261" spans="1:27" hidden="1">
      <c r="A261" s="173"/>
      <c r="B261" s="174"/>
      <c r="C261" s="180"/>
      <c r="D261" s="119"/>
      <c r="E261" s="181"/>
      <c r="F261" s="181"/>
      <c r="G261" s="146" t="str">
        <f>IFERROR(VLOOKUP(N$7,Sheet1!$A$2:$BK$350,ROW(G200),FALSE),"")</f>
        <v/>
      </c>
      <c r="H261" s="137"/>
      <c r="I261" s="137"/>
      <c r="J261" s="137"/>
      <c r="K261" s="141"/>
      <c r="L261" s="139" t="s">
        <v>409</v>
      </c>
      <c r="M261" s="140"/>
      <c r="N261" s="140"/>
      <c r="O261" s="139" t="s">
        <v>626</v>
      </c>
      <c r="P261" s="140"/>
      <c r="Q261" s="140"/>
      <c r="R261" s="144"/>
      <c r="S261" s="145"/>
      <c r="T261" s="190"/>
      <c r="U261" s="135"/>
      <c r="V261" s="135"/>
      <c r="W261" s="182"/>
      <c r="X261" s="182"/>
      <c r="Y261" s="182"/>
      <c r="Z261" s="183"/>
      <c r="AA261" s="181"/>
    </row>
    <row r="262" spans="1:27" hidden="1">
      <c r="A262" s="173"/>
      <c r="B262" s="174"/>
      <c r="C262" s="180"/>
      <c r="D262" s="119"/>
      <c r="E262" s="181"/>
      <c r="F262" s="181"/>
      <c r="G262" s="146" t="str">
        <f>IFERROR(VLOOKUP(N$7,Sheet1!$A$2:$BK$350,ROW(G201),FALSE),"")</f>
        <v/>
      </c>
      <c r="H262" s="137"/>
      <c r="I262" s="137"/>
      <c r="J262" s="137"/>
      <c r="K262" s="141"/>
      <c r="L262" s="139" t="s">
        <v>266</v>
      </c>
      <c r="M262" s="140"/>
      <c r="N262" s="140"/>
      <c r="O262" s="139"/>
      <c r="P262" s="140"/>
      <c r="Q262" s="140"/>
      <c r="R262" s="144"/>
      <c r="S262" s="145"/>
      <c r="T262" s="165" t="str">
        <f>IFERROR(VLOOKUP(N$8,#REF!,ROW(G81),FALSE),"")</f>
        <v/>
      </c>
      <c r="U262" s="137"/>
      <c r="V262" s="137"/>
      <c r="W262" s="182"/>
      <c r="X262" s="182"/>
      <c r="Y262" s="182"/>
      <c r="Z262" s="183"/>
      <c r="AA262" s="181"/>
    </row>
    <row r="263" spans="1:27" hidden="1">
      <c r="A263" s="173"/>
      <c r="B263" s="174"/>
      <c r="C263" s="180"/>
      <c r="D263" s="119"/>
      <c r="E263" s="181"/>
      <c r="F263" s="181"/>
      <c r="G263" s="146" t="str">
        <f>IFERROR(VLOOKUP(N$7,Sheet1!$A$2:$BK$350,ROW(G202),FALSE),"")</f>
        <v/>
      </c>
      <c r="H263" s="137"/>
      <c r="I263" s="137"/>
      <c r="J263" s="137"/>
      <c r="K263" s="141"/>
      <c r="L263" s="139" t="s">
        <v>259</v>
      </c>
      <c r="M263" s="140"/>
      <c r="N263" s="140"/>
      <c r="O263" s="139"/>
      <c r="P263" s="140"/>
      <c r="Q263" s="140"/>
      <c r="R263" s="144"/>
      <c r="S263" s="145"/>
      <c r="T263" s="165" t="str">
        <f>IFERROR(VLOOKUP(N$8,#REF!,ROW(G82),FALSE),"")</f>
        <v/>
      </c>
      <c r="U263" s="137"/>
      <c r="V263" s="137"/>
      <c r="W263" s="182"/>
      <c r="X263" s="182"/>
      <c r="Y263" s="182"/>
      <c r="Z263" s="183"/>
      <c r="AA263" s="181"/>
    </row>
    <row r="264" spans="1:27" hidden="1">
      <c r="A264" s="173"/>
      <c r="B264" s="174"/>
      <c r="C264" s="180"/>
      <c r="D264" s="119"/>
      <c r="E264" s="181"/>
      <c r="F264" s="181"/>
      <c r="G264" s="146" t="str">
        <f>IFERROR(VLOOKUP(N$7,Sheet1!$A$2:$BK$350,ROW(G203),FALSE),"")</f>
        <v/>
      </c>
      <c r="H264" s="137"/>
      <c r="I264" s="137"/>
      <c r="J264" s="137"/>
      <c r="K264" s="141"/>
      <c r="L264" s="139" t="s">
        <v>276</v>
      </c>
      <c r="M264" s="140"/>
      <c r="N264" s="140"/>
      <c r="O264" s="139"/>
      <c r="P264" s="140"/>
      <c r="Q264" s="140"/>
      <c r="R264" s="144"/>
      <c r="S264" s="145"/>
      <c r="T264" s="165" t="str">
        <f>IFERROR(VLOOKUP(N$8,#REF!,ROW(G83),FALSE),"")</f>
        <v/>
      </c>
      <c r="U264" s="137"/>
      <c r="V264" s="137"/>
      <c r="W264" s="182"/>
      <c r="X264" s="182"/>
      <c r="Y264" s="182"/>
      <c r="Z264" s="183"/>
      <c r="AA264" s="181"/>
    </row>
    <row r="265" spans="1:27" hidden="1">
      <c r="A265" s="173"/>
      <c r="B265" s="174"/>
      <c r="C265" s="180"/>
      <c r="D265" s="119"/>
      <c r="E265" s="181"/>
      <c r="F265" s="181"/>
      <c r="G265" s="146" t="str">
        <f>IFERROR(VLOOKUP(N$7,Sheet1!$A$2:$BK$350,ROW(G204),FALSE),"")</f>
        <v/>
      </c>
      <c r="H265" s="137"/>
      <c r="I265" s="137"/>
      <c r="J265" s="137"/>
      <c r="K265" s="141"/>
      <c r="L265" s="139" t="s">
        <v>410</v>
      </c>
      <c r="M265" s="140"/>
      <c r="N265" s="140"/>
      <c r="O265" s="139"/>
      <c r="P265" s="140"/>
      <c r="Q265" s="140"/>
      <c r="R265" s="144"/>
      <c r="S265" s="145"/>
      <c r="T265" s="165" t="str">
        <f>IFERROR(VLOOKUP(N$8,#REF!,ROW(G84),FALSE),"")</f>
        <v/>
      </c>
      <c r="U265" s="137"/>
      <c r="V265" s="137"/>
      <c r="W265" s="182"/>
      <c r="X265" s="182"/>
      <c r="Y265" s="182"/>
      <c r="Z265" s="183"/>
      <c r="AA265" s="181"/>
    </row>
    <row r="266" spans="1:27" hidden="1">
      <c r="A266" s="173"/>
      <c r="B266" s="174"/>
      <c r="C266" s="180"/>
      <c r="D266" s="119"/>
      <c r="E266" s="181"/>
      <c r="F266" s="181"/>
      <c r="G266" s="146" t="str">
        <f>IFERROR(VLOOKUP(N$7,Sheet1!$A$2:$BK$350,ROW(G205),FALSE),"")</f>
        <v/>
      </c>
      <c r="H266" s="137"/>
      <c r="I266" s="137"/>
      <c r="J266" s="137"/>
      <c r="K266" s="141"/>
      <c r="L266" s="139" t="s">
        <v>77</v>
      </c>
      <c r="M266" s="140"/>
      <c r="N266" s="140"/>
      <c r="O266" s="139"/>
      <c r="P266" s="140"/>
      <c r="Q266" s="140"/>
      <c r="R266" s="144"/>
      <c r="S266" s="145"/>
      <c r="T266" s="165" t="str">
        <f>IFERROR(VLOOKUP(N$8,#REF!,ROW(G85),FALSE),"")</f>
        <v/>
      </c>
      <c r="U266" s="137"/>
      <c r="V266" s="137"/>
      <c r="W266" s="182"/>
      <c r="X266" s="182"/>
      <c r="Y266" s="182"/>
      <c r="Z266" s="183"/>
      <c r="AA266" s="181"/>
    </row>
    <row r="267" spans="1:27" hidden="1">
      <c r="A267" s="173"/>
      <c r="B267" s="174"/>
      <c r="C267" s="180"/>
      <c r="D267" s="119"/>
      <c r="E267" s="181"/>
      <c r="F267" s="181"/>
      <c r="G267" s="146" t="str">
        <f>IFERROR(VLOOKUP(N$7,Sheet1!$A$2:$BK$350,ROW(G206),FALSE),"")</f>
        <v/>
      </c>
      <c r="H267" s="137"/>
      <c r="I267" s="137"/>
      <c r="J267" s="137"/>
      <c r="K267" s="141"/>
      <c r="L267" s="139" t="s">
        <v>102</v>
      </c>
      <c r="M267" s="140"/>
      <c r="N267" s="140"/>
      <c r="O267" s="139" t="s">
        <v>605</v>
      </c>
      <c r="P267" s="140"/>
      <c r="Q267" s="140"/>
      <c r="R267" s="144"/>
      <c r="S267" s="145"/>
      <c r="T267" s="165" t="str">
        <f>IFERROR(VLOOKUP(N$8,#REF!,ROW(G86),FALSE),"")</f>
        <v/>
      </c>
      <c r="U267" s="137"/>
      <c r="V267" s="137"/>
      <c r="W267" s="182"/>
      <c r="X267" s="182"/>
      <c r="Y267" s="182"/>
      <c r="Z267" s="183"/>
      <c r="AA267" s="181"/>
    </row>
    <row r="268" spans="1:27" hidden="1">
      <c r="A268" s="173"/>
      <c r="B268" s="174"/>
      <c r="C268" s="180"/>
      <c r="D268" s="119"/>
      <c r="E268" s="181"/>
      <c r="F268" s="181"/>
      <c r="G268" s="146" t="str">
        <f>IFERROR(VLOOKUP(N$7,Sheet1!$A$2:$BK$350,ROW(G207),FALSE),"")</f>
        <v/>
      </c>
      <c r="H268" s="137"/>
      <c r="I268" s="137"/>
      <c r="J268" s="137"/>
      <c r="K268" s="141"/>
      <c r="L268" s="139" t="s">
        <v>411</v>
      </c>
      <c r="M268" s="140"/>
      <c r="N268" s="140"/>
      <c r="O268" s="139"/>
      <c r="P268" s="140"/>
      <c r="Q268" s="140"/>
      <c r="R268" s="144"/>
      <c r="S268" s="145"/>
      <c r="T268" s="165" t="str">
        <f>IFERROR(VLOOKUP(N$8,#REF!,ROW(G87),FALSE),"")</f>
        <v/>
      </c>
      <c r="U268" s="137"/>
      <c r="V268" s="137"/>
      <c r="W268" s="182"/>
      <c r="X268" s="182"/>
      <c r="Y268" s="182"/>
      <c r="Z268" s="183"/>
      <c r="AA268" s="181"/>
    </row>
    <row r="269" spans="1:27" hidden="1">
      <c r="A269" s="173"/>
      <c r="B269" s="174"/>
      <c r="C269" s="180"/>
      <c r="D269" s="119"/>
      <c r="E269" s="181"/>
      <c r="F269" s="181"/>
      <c r="G269" s="146" t="str">
        <f>IFERROR(VLOOKUP(N$7,Sheet1!$A$2:$BK$350,ROW(G208),FALSE),"")</f>
        <v/>
      </c>
      <c r="H269" s="137"/>
      <c r="I269" s="137"/>
      <c r="J269" s="137"/>
      <c r="K269" s="141"/>
      <c r="L269" s="139" t="s">
        <v>279</v>
      </c>
      <c r="M269" s="140"/>
      <c r="N269" s="140"/>
      <c r="O269" s="139"/>
      <c r="P269" s="140"/>
      <c r="Q269" s="140"/>
      <c r="R269" s="144"/>
      <c r="S269" s="145"/>
      <c r="T269" s="165" t="str">
        <f>IFERROR(VLOOKUP(N$8,#REF!,ROW(G88),FALSE),"")</f>
        <v/>
      </c>
      <c r="U269" s="137"/>
      <c r="V269" s="137"/>
      <c r="W269" s="182"/>
      <c r="X269" s="182"/>
      <c r="Y269" s="182"/>
      <c r="Z269" s="183"/>
      <c r="AA269" s="181"/>
    </row>
    <row r="270" spans="1:27" hidden="1">
      <c r="A270" s="173"/>
      <c r="B270" s="174"/>
      <c r="C270" s="180"/>
      <c r="D270" s="119"/>
      <c r="E270" s="181"/>
      <c r="F270" s="181"/>
      <c r="G270" s="146" t="str">
        <f>IFERROR(VLOOKUP(N$7,Sheet1!$A$2:$BK$350,ROW(G209),FALSE),"")</f>
        <v/>
      </c>
      <c r="H270" s="137"/>
      <c r="I270" s="137"/>
      <c r="J270" s="137"/>
      <c r="K270" s="141"/>
      <c r="L270" s="139" t="s">
        <v>637</v>
      </c>
      <c r="M270" s="140"/>
      <c r="N270" s="140"/>
      <c r="O270" s="139" t="s">
        <v>636</v>
      </c>
      <c r="P270" s="140"/>
      <c r="Q270" s="140"/>
      <c r="R270" s="144"/>
      <c r="S270" s="145"/>
      <c r="T270" s="165" t="str">
        <f>IFERROR(VLOOKUP(N$8,#REF!,ROW(G89),FALSE),"")</f>
        <v/>
      </c>
      <c r="U270" s="137"/>
      <c r="V270" s="137"/>
      <c r="W270" s="182"/>
      <c r="X270" s="182"/>
      <c r="Y270" s="182"/>
      <c r="Z270" s="183"/>
      <c r="AA270" s="181"/>
    </row>
    <row r="271" spans="1:27" hidden="1">
      <c r="A271" s="173"/>
      <c r="B271" s="174"/>
      <c r="C271" s="180"/>
      <c r="D271" s="119"/>
      <c r="E271" s="181"/>
      <c r="F271" s="181"/>
      <c r="G271" s="146" t="str">
        <f>IFERROR(VLOOKUP(N$7,Sheet1!$A$2:$BK$350,ROW(G210),FALSE),"")</f>
        <v/>
      </c>
      <c r="H271" s="137"/>
      <c r="I271" s="137"/>
      <c r="J271" s="137"/>
      <c r="K271" s="141"/>
      <c r="L271" s="139" t="s">
        <v>412</v>
      </c>
      <c r="M271" s="140"/>
      <c r="N271" s="140"/>
      <c r="O271" s="139"/>
      <c r="P271" s="140"/>
      <c r="Q271" s="140"/>
      <c r="R271" s="144"/>
      <c r="S271" s="145"/>
      <c r="T271" s="165" t="str">
        <f>IFERROR(VLOOKUP(N$8,#REF!,ROW(G90),FALSE),"")</f>
        <v/>
      </c>
      <c r="U271" s="137"/>
      <c r="V271" s="137"/>
      <c r="W271" s="182"/>
      <c r="X271" s="182"/>
      <c r="Y271" s="182"/>
      <c r="Z271" s="183"/>
      <c r="AA271" s="181"/>
    </row>
    <row r="272" spans="1:27" hidden="1">
      <c r="A272" s="173"/>
      <c r="B272" s="174"/>
      <c r="C272" s="180"/>
      <c r="D272" s="119"/>
      <c r="E272" s="181"/>
      <c r="F272" s="181"/>
      <c r="G272" s="146" t="str">
        <f>IFERROR(VLOOKUP(N$7,Sheet1!$A$2:$BK$350,ROW(G211),FALSE),"")</f>
        <v/>
      </c>
      <c r="H272" s="137"/>
      <c r="I272" s="137"/>
      <c r="J272" s="137"/>
      <c r="K272" s="141"/>
      <c r="L272" s="139" t="s">
        <v>413</v>
      </c>
      <c r="M272" s="140"/>
      <c r="N272" s="140"/>
      <c r="O272" s="139"/>
      <c r="P272" s="140"/>
      <c r="Q272" s="140"/>
      <c r="R272" s="144"/>
      <c r="S272" s="145"/>
      <c r="T272" s="165" t="str">
        <f>IFERROR(VLOOKUP(N$8,#REF!,ROW(G91),FALSE),"")</f>
        <v/>
      </c>
      <c r="U272" s="137"/>
      <c r="V272" s="137"/>
      <c r="W272" s="182"/>
      <c r="X272" s="182"/>
      <c r="Y272" s="182"/>
      <c r="Z272" s="183"/>
      <c r="AA272" s="181"/>
    </row>
    <row r="273" spans="1:27" hidden="1">
      <c r="A273" s="173"/>
      <c r="B273" s="174"/>
      <c r="C273" s="180"/>
      <c r="D273" s="119"/>
      <c r="E273" s="181"/>
      <c r="F273" s="181"/>
      <c r="G273" s="146" t="str">
        <f>IFERROR(VLOOKUP(N$7,Sheet1!$A$2:$BK$350,ROW(G212),FALSE),"")</f>
        <v/>
      </c>
      <c r="H273" s="137"/>
      <c r="I273" s="137"/>
      <c r="J273" s="137"/>
      <c r="K273" s="141"/>
      <c r="L273" s="139" t="s">
        <v>414</v>
      </c>
      <c r="M273" s="140"/>
      <c r="N273" s="140"/>
      <c r="O273" s="139"/>
      <c r="P273" s="140"/>
      <c r="Q273" s="140"/>
      <c r="R273" s="144"/>
      <c r="S273" s="145"/>
      <c r="T273" s="165" t="str">
        <f>IFERROR(VLOOKUP(N$8,#REF!,ROW(G92),FALSE),"")</f>
        <v/>
      </c>
      <c r="U273" s="137"/>
      <c r="V273" s="137"/>
      <c r="W273" s="182"/>
      <c r="X273" s="182"/>
      <c r="Y273" s="182"/>
      <c r="Z273" s="183"/>
      <c r="AA273" s="181"/>
    </row>
    <row r="274" spans="1:27" hidden="1">
      <c r="A274" s="173"/>
      <c r="B274" s="174"/>
      <c r="C274" s="180"/>
      <c r="D274" s="119"/>
      <c r="E274" s="181"/>
      <c r="F274" s="181"/>
      <c r="G274" s="146" t="str">
        <f>IFERROR(VLOOKUP(N$7,Sheet1!$A$2:$BK$350,ROW(G213),FALSE),"")</f>
        <v/>
      </c>
      <c r="H274" s="137"/>
      <c r="I274" s="137"/>
      <c r="J274" s="137"/>
      <c r="K274" s="141"/>
      <c r="L274" s="139" t="s">
        <v>336</v>
      </c>
      <c r="M274" s="140"/>
      <c r="N274" s="140"/>
      <c r="O274" s="139" t="s">
        <v>606</v>
      </c>
      <c r="P274" s="140"/>
      <c r="Q274" s="140"/>
      <c r="R274" s="144"/>
      <c r="S274" s="145"/>
      <c r="T274" s="165" t="str">
        <f>IFERROR(VLOOKUP(N$8,#REF!,ROW(G93),FALSE),"")</f>
        <v/>
      </c>
      <c r="U274" s="137"/>
      <c r="V274" s="137"/>
      <c r="W274" s="182"/>
      <c r="X274" s="182"/>
      <c r="Y274" s="182"/>
      <c r="Z274" s="183"/>
      <c r="AA274" s="181"/>
    </row>
    <row r="275" spans="1:27" hidden="1">
      <c r="A275" s="173"/>
      <c r="B275" s="174"/>
      <c r="C275" s="180"/>
      <c r="D275" s="119"/>
      <c r="E275" s="181"/>
      <c r="F275" s="181"/>
      <c r="G275" s="146" t="str">
        <f>IFERROR(VLOOKUP(N$7,Sheet1!$A$2:$BK$350,ROW(G214),FALSE),"")</f>
        <v/>
      </c>
      <c r="H275" s="137"/>
      <c r="I275" s="137"/>
      <c r="J275" s="137"/>
      <c r="K275" s="141"/>
      <c r="L275" s="139" t="s">
        <v>415</v>
      </c>
      <c r="M275" s="140"/>
      <c r="N275" s="140"/>
      <c r="O275" s="139"/>
      <c r="P275" s="140"/>
      <c r="Q275" s="140"/>
      <c r="R275" s="144"/>
      <c r="S275" s="145"/>
      <c r="T275" s="165" t="str">
        <f>IFERROR(VLOOKUP(N$8,#REF!,ROW(G94),FALSE),"")</f>
        <v/>
      </c>
      <c r="U275" s="137"/>
      <c r="V275" s="137"/>
      <c r="W275" s="182"/>
      <c r="X275" s="182"/>
      <c r="Y275" s="182"/>
      <c r="Z275" s="183"/>
      <c r="AA275" s="181"/>
    </row>
    <row r="276" spans="1:27" hidden="1">
      <c r="A276" s="173"/>
      <c r="B276" s="174"/>
      <c r="C276" s="180"/>
      <c r="D276" s="119"/>
      <c r="E276" s="181"/>
      <c r="F276" s="181"/>
      <c r="G276" s="146" t="str">
        <f>IFERROR(VLOOKUP(N$7,Sheet1!$A$2:$BK$350,ROW(G215),FALSE),"")</f>
        <v/>
      </c>
      <c r="H276" s="137"/>
      <c r="I276" s="137"/>
      <c r="J276" s="137"/>
      <c r="K276" s="141"/>
      <c r="L276" s="139" t="s">
        <v>138</v>
      </c>
      <c r="M276" s="140"/>
      <c r="N276" s="140"/>
      <c r="O276" s="139"/>
      <c r="P276" s="140"/>
      <c r="Q276" s="140"/>
      <c r="R276" s="144"/>
      <c r="S276" s="145"/>
      <c r="T276" s="165" t="str">
        <f>IFERROR(VLOOKUP(N$8,#REF!,ROW(G95),FALSE),"")</f>
        <v/>
      </c>
      <c r="U276" s="137"/>
      <c r="V276" s="137"/>
      <c r="W276" s="182"/>
      <c r="X276" s="182"/>
      <c r="Y276" s="182"/>
      <c r="Z276" s="183"/>
      <c r="AA276" s="181"/>
    </row>
    <row r="277" spans="1:27" hidden="1">
      <c r="A277" s="173"/>
      <c r="B277" s="174"/>
      <c r="C277" s="180"/>
      <c r="D277" s="119"/>
      <c r="E277" s="181"/>
      <c r="F277" s="181"/>
      <c r="G277" s="146" t="str">
        <f>IFERROR(VLOOKUP(N$7,Sheet1!$A$2:$BK$350,ROW(G216),FALSE),"")</f>
        <v/>
      </c>
      <c r="H277" s="137"/>
      <c r="I277" s="137"/>
      <c r="J277" s="137"/>
      <c r="K277" s="141"/>
      <c r="L277" s="139" t="s">
        <v>141</v>
      </c>
      <c r="M277" s="140"/>
      <c r="N277" s="140"/>
      <c r="O277" s="139"/>
      <c r="P277" s="140"/>
      <c r="Q277" s="140"/>
      <c r="R277" s="144"/>
      <c r="S277" s="145"/>
      <c r="T277" s="165" t="str">
        <f>IFERROR(VLOOKUP(N$8,#REF!,ROW(G96),FALSE),"")</f>
        <v/>
      </c>
      <c r="U277" s="137"/>
      <c r="V277" s="137"/>
      <c r="W277" s="182"/>
      <c r="X277" s="182"/>
      <c r="Y277" s="182"/>
      <c r="Z277" s="183"/>
      <c r="AA277" s="181"/>
    </row>
    <row r="278" spans="1:27" hidden="1">
      <c r="A278" s="173"/>
      <c r="B278" s="174"/>
      <c r="C278" s="180"/>
      <c r="D278" s="119"/>
      <c r="E278" s="181"/>
      <c r="F278" s="181"/>
      <c r="G278" s="146" t="str">
        <f>IFERROR(VLOOKUP(N$7,Sheet1!$A$2:$BK$350,ROW(G217),FALSE),"")</f>
        <v/>
      </c>
      <c r="H278" s="137"/>
      <c r="I278" s="137"/>
      <c r="J278" s="137"/>
      <c r="K278" s="141"/>
      <c r="L278" s="139" t="s">
        <v>173</v>
      </c>
      <c r="M278" s="140"/>
      <c r="N278" s="140"/>
      <c r="O278" s="139"/>
      <c r="P278" s="140"/>
      <c r="Q278" s="140"/>
      <c r="R278" s="144"/>
      <c r="S278" s="145"/>
      <c r="T278" s="165" t="str">
        <f>IFERROR(VLOOKUP(N$8,#REF!,ROW(G97),FALSE),"")</f>
        <v/>
      </c>
      <c r="U278" s="137"/>
      <c r="V278" s="137"/>
      <c r="W278" s="182"/>
      <c r="X278" s="182"/>
      <c r="Y278" s="182"/>
      <c r="Z278" s="183"/>
      <c r="AA278" s="181"/>
    </row>
    <row r="279" spans="1:27" hidden="1">
      <c r="A279" s="173"/>
      <c r="B279" s="174"/>
      <c r="C279" s="180"/>
      <c r="D279" s="119"/>
      <c r="E279" s="181"/>
      <c r="F279" s="181"/>
      <c r="G279" s="146" t="str">
        <f>IFERROR(VLOOKUP(N$7,Sheet1!$A$2:$BK$350,ROW(G218),FALSE),"")</f>
        <v/>
      </c>
      <c r="H279" s="137"/>
      <c r="I279" s="137"/>
      <c r="J279" s="137"/>
      <c r="K279" s="141"/>
      <c r="L279" s="139" t="s">
        <v>175</v>
      </c>
      <c r="M279" s="140"/>
      <c r="N279" s="140"/>
      <c r="O279" s="139" t="s">
        <v>607</v>
      </c>
      <c r="P279" s="140"/>
      <c r="Q279" s="140"/>
      <c r="R279" s="144"/>
      <c r="S279" s="145"/>
      <c r="T279" s="165" t="str">
        <f>IFERROR(VLOOKUP(N$8,#REF!,ROW(G98),FALSE),"")</f>
        <v/>
      </c>
      <c r="U279" s="137"/>
      <c r="V279" s="137"/>
      <c r="W279" s="182"/>
      <c r="X279" s="182"/>
      <c r="Y279" s="182"/>
      <c r="Z279" s="183"/>
      <c r="AA279" s="181"/>
    </row>
    <row r="280" spans="1:27" hidden="1">
      <c r="A280" s="168"/>
      <c r="B280" s="181"/>
      <c r="C280" s="181"/>
      <c r="D280" s="182"/>
      <c r="E280" s="181"/>
      <c r="F280" s="181"/>
      <c r="G280" s="146" t="str">
        <f>IFERROR(VLOOKUP(N$7,Sheet1!$A$2:$BK$350,ROW(G219),FALSE),"")</f>
        <v/>
      </c>
      <c r="H280" s="137"/>
      <c r="I280" s="137"/>
      <c r="J280" s="137"/>
      <c r="K280" s="141"/>
      <c r="L280" s="139" t="s">
        <v>174</v>
      </c>
      <c r="M280" s="140"/>
      <c r="N280" s="140"/>
      <c r="O280" s="139"/>
      <c r="P280" s="140"/>
      <c r="Q280" s="140"/>
      <c r="R280" s="144"/>
      <c r="S280" s="145"/>
      <c r="T280" s="165" t="str">
        <f>IFERROR(VLOOKUP(N$8,#REF!,ROW(G99),FALSE),"")</f>
        <v/>
      </c>
      <c r="U280" s="137"/>
      <c r="V280" s="137"/>
      <c r="W280" s="182"/>
      <c r="X280" s="182"/>
      <c r="Y280" s="182"/>
      <c r="Z280" s="183"/>
      <c r="AA280" s="181"/>
    </row>
    <row r="281" spans="1:27" hidden="1">
      <c r="A281" s="168"/>
      <c r="B281" s="181"/>
      <c r="C281" s="181"/>
      <c r="D281" s="182"/>
      <c r="E281" s="181"/>
      <c r="F281" s="181"/>
      <c r="G281" s="146" t="str">
        <f>IFERROR(VLOOKUP(N$7,Sheet1!$A$2:$BK$350,ROW(G220),FALSE),"")</f>
        <v/>
      </c>
      <c r="H281" s="137"/>
      <c r="I281" s="137"/>
      <c r="J281" s="137"/>
      <c r="K281" s="141"/>
      <c r="L281" s="139" t="s">
        <v>139</v>
      </c>
      <c r="M281" s="140"/>
      <c r="N281" s="140"/>
      <c r="O281" s="139" t="s">
        <v>631</v>
      </c>
      <c r="P281" s="140"/>
      <c r="Q281" s="140"/>
      <c r="R281" s="144"/>
      <c r="S281" s="145"/>
      <c r="T281" s="165" t="str">
        <f>IFERROR(VLOOKUP(N$8,#REF!,ROW(G100),FALSE),"")</f>
        <v/>
      </c>
      <c r="U281" s="137"/>
      <c r="V281" s="137"/>
      <c r="W281" s="182"/>
      <c r="X281" s="182"/>
      <c r="Y281" s="182"/>
      <c r="Z281" s="183"/>
      <c r="AA281" s="181"/>
    </row>
    <row r="282" spans="1:27" hidden="1">
      <c r="A282" s="168"/>
      <c r="B282" s="181"/>
      <c r="C282" s="181"/>
      <c r="D282" s="182"/>
      <c r="E282" s="181"/>
      <c r="F282" s="181"/>
      <c r="G282" s="146" t="str">
        <f>IFERROR(VLOOKUP(N$7,Sheet1!$A$2:$BK$350,ROW(G221),FALSE),"")</f>
        <v/>
      </c>
      <c r="H282" s="137"/>
      <c r="I282" s="137"/>
      <c r="J282" s="137"/>
      <c r="K282" s="141"/>
      <c r="L282" s="139" t="s">
        <v>323</v>
      </c>
      <c r="M282" s="140"/>
      <c r="N282" s="140"/>
      <c r="O282" s="139"/>
      <c r="P282" s="140"/>
      <c r="Q282" s="140"/>
      <c r="R282" s="144"/>
      <c r="S282" s="145"/>
      <c r="T282" s="165" t="str">
        <f>IFERROR(VLOOKUP(N$8,#REF!,ROW(G101),FALSE),"")</f>
        <v/>
      </c>
      <c r="U282" s="137"/>
      <c r="V282" s="137"/>
      <c r="W282" s="182"/>
      <c r="X282" s="182"/>
      <c r="Y282" s="182"/>
      <c r="Z282" s="183"/>
      <c r="AA282" s="181"/>
    </row>
    <row r="283" spans="1:27" hidden="1">
      <c r="A283" s="168"/>
      <c r="B283" s="181"/>
      <c r="C283" s="181"/>
      <c r="D283" s="182"/>
      <c r="E283" s="181"/>
      <c r="F283" s="181"/>
      <c r="G283" s="146" t="str">
        <f>IFERROR(VLOOKUP(N$7,Sheet1!$A$2:$BK$350,ROW(G222),FALSE),"")</f>
        <v/>
      </c>
      <c r="H283" s="137"/>
      <c r="I283" s="137"/>
      <c r="J283" s="137"/>
      <c r="K283" s="141"/>
      <c r="L283" s="139" t="s">
        <v>324</v>
      </c>
      <c r="M283" s="140"/>
      <c r="N283" s="140"/>
      <c r="O283" s="139" t="s">
        <v>606</v>
      </c>
      <c r="P283" s="140"/>
      <c r="Q283" s="140"/>
      <c r="R283" s="144"/>
      <c r="S283" s="145"/>
      <c r="T283" s="165" t="str">
        <f>IFERROR(VLOOKUP(N$8,#REF!,ROW(G102),FALSE),"")</f>
        <v/>
      </c>
      <c r="U283" s="137"/>
      <c r="V283" s="137"/>
      <c r="W283" s="182"/>
      <c r="X283" s="182"/>
      <c r="Y283" s="182"/>
      <c r="Z283" s="183"/>
      <c r="AA283" s="181"/>
    </row>
    <row r="284" spans="1:27" hidden="1">
      <c r="A284" s="168"/>
      <c r="B284" s="181"/>
      <c r="C284" s="181"/>
      <c r="D284" s="182"/>
      <c r="E284" s="181"/>
      <c r="F284" s="181"/>
      <c r="G284" s="146" t="str">
        <f>IFERROR(VLOOKUP(N$7,Sheet1!$A$2:$BK$350,ROW(G223),FALSE),"")</f>
        <v/>
      </c>
      <c r="H284" s="137"/>
      <c r="I284" s="137"/>
      <c r="J284" s="137"/>
      <c r="K284" s="141"/>
      <c r="L284" s="139" t="s">
        <v>300</v>
      </c>
      <c r="M284" s="140"/>
      <c r="N284" s="140"/>
      <c r="O284" s="139"/>
      <c r="P284" s="140"/>
      <c r="Q284" s="140"/>
      <c r="R284" s="144"/>
      <c r="S284" s="145"/>
      <c r="T284" s="165" t="str">
        <f>IFERROR(VLOOKUP(N$8,#REF!,ROW(G103),FALSE),"")</f>
        <v/>
      </c>
      <c r="U284" s="137"/>
      <c r="V284" s="137"/>
      <c r="W284" s="182"/>
      <c r="X284" s="182"/>
      <c r="Y284" s="182"/>
      <c r="Z284" s="183"/>
      <c r="AA284" s="181"/>
    </row>
    <row r="285" spans="1:27" hidden="1">
      <c r="A285" s="168"/>
      <c r="B285" s="181"/>
      <c r="C285" s="181"/>
      <c r="D285" s="182"/>
      <c r="E285" s="181"/>
      <c r="F285" s="181"/>
      <c r="G285" s="146" t="str">
        <f>IFERROR(VLOOKUP(N$7,Sheet1!$A$2:$BK$350,ROW(G224),FALSE),"")</f>
        <v/>
      </c>
      <c r="H285" s="137"/>
      <c r="I285" s="137"/>
      <c r="J285" s="137"/>
      <c r="K285" s="141"/>
      <c r="L285" s="139" t="s">
        <v>301</v>
      </c>
      <c r="M285" s="140"/>
      <c r="N285" s="140"/>
      <c r="O285" s="139"/>
      <c r="P285" s="140"/>
      <c r="Q285" s="140"/>
      <c r="R285" s="144"/>
      <c r="S285" s="145"/>
      <c r="T285" s="165" t="str">
        <f>IFERROR(VLOOKUP(N$8,#REF!,ROW(G104),FALSE),"")</f>
        <v/>
      </c>
      <c r="U285" s="137"/>
      <c r="V285" s="137"/>
      <c r="W285" s="182"/>
      <c r="X285" s="182"/>
      <c r="Y285" s="182"/>
      <c r="Z285" s="183"/>
      <c r="AA285" s="181"/>
    </row>
    <row r="286" spans="1:27" hidden="1">
      <c r="A286" s="168"/>
      <c r="B286" s="181"/>
      <c r="C286" s="181"/>
      <c r="D286" s="182"/>
      <c r="E286" s="181"/>
      <c r="F286" s="181"/>
      <c r="G286" s="146" t="str">
        <f>IFERROR(VLOOKUP(N$7,Sheet1!$A$2:$BK$350,ROW(G225),FALSE),"")</f>
        <v/>
      </c>
      <c r="H286" s="137"/>
      <c r="I286" s="137"/>
      <c r="J286" s="137"/>
      <c r="K286" s="141"/>
      <c r="L286" s="139" t="s">
        <v>205</v>
      </c>
      <c r="M286" s="140"/>
      <c r="N286" s="140"/>
      <c r="O286" s="139"/>
      <c r="P286" s="140"/>
      <c r="Q286" s="140"/>
      <c r="R286" s="144"/>
      <c r="S286" s="145"/>
      <c r="T286" s="165" t="str">
        <f>IFERROR(VLOOKUP(N$8,#REF!,ROW(G105),FALSE),"")</f>
        <v/>
      </c>
      <c r="U286" s="137"/>
      <c r="V286" s="137"/>
      <c r="W286" s="182"/>
      <c r="X286" s="182"/>
      <c r="Y286" s="182"/>
      <c r="Z286" s="183"/>
      <c r="AA286" s="181"/>
    </row>
    <row r="287" spans="1:27" hidden="1">
      <c r="A287" s="168"/>
      <c r="B287" s="181"/>
      <c r="C287" s="181"/>
      <c r="D287" s="182"/>
      <c r="E287" s="181"/>
      <c r="F287" s="181"/>
      <c r="G287" s="146" t="str">
        <f>IFERROR(VLOOKUP(N$7,Sheet1!$A$2:$BK$350,ROW(G226),FALSE),"")</f>
        <v/>
      </c>
      <c r="H287" s="137"/>
      <c r="I287" s="137"/>
      <c r="J287" s="137"/>
      <c r="K287" s="141"/>
      <c r="L287" s="139" t="s">
        <v>202</v>
      </c>
      <c r="M287" s="140"/>
      <c r="N287" s="140"/>
      <c r="O287" s="139"/>
      <c r="P287" s="140"/>
      <c r="Q287" s="140"/>
      <c r="R287" s="144"/>
      <c r="S287" s="145"/>
      <c r="T287" s="165" t="str">
        <f>IFERROR(VLOOKUP(N$8,#REF!,ROW(G106),FALSE),"")</f>
        <v/>
      </c>
      <c r="U287" s="137"/>
      <c r="V287" s="137"/>
      <c r="W287" s="182"/>
      <c r="X287" s="182"/>
      <c r="Y287" s="182"/>
      <c r="Z287" s="183"/>
      <c r="AA287" s="181"/>
    </row>
    <row r="288" spans="1:27" hidden="1">
      <c r="A288" s="168"/>
      <c r="B288" s="181"/>
      <c r="C288" s="181"/>
      <c r="D288" s="182"/>
      <c r="E288" s="181"/>
      <c r="F288" s="181"/>
      <c r="G288" s="146" t="str">
        <f>IFERROR(VLOOKUP(N$7,Sheet1!$A$2:$BK$350,ROW(G227),FALSE),"")</f>
        <v/>
      </c>
      <c r="H288" s="137"/>
      <c r="I288" s="137"/>
      <c r="J288" s="137"/>
      <c r="K288" s="141"/>
      <c r="L288" s="139" t="s">
        <v>207</v>
      </c>
      <c r="M288" s="140"/>
      <c r="N288" s="140"/>
      <c r="O288" s="139"/>
      <c r="P288" s="140"/>
      <c r="Q288" s="140"/>
      <c r="R288" s="144"/>
      <c r="S288" s="145"/>
      <c r="T288" s="165" t="str">
        <f>IFERROR(VLOOKUP(N$8,#REF!,ROW(G107),FALSE),"")</f>
        <v/>
      </c>
      <c r="U288" s="137"/>
      <c r="V288" s="137"/>
      <c r="W288" s="182"/>
      <c r="X288" s="182"/>
      <c r="Y288" s="182"/>
      <c r="Z288" s="183"/>
      <c r="AA288" s="181"/>
    </row>
    <row r="289" spans="1:27" hidden="1">
      <c r="A289" s="168"/>
      <c r="B289" s="181"/>
      <c r="C289" s="181"/>
      <c r="D289" s="182"/>
      <c r="E289" s="181"/>
      <c r="F289" s="181"/>
      <c r="G289" s="146" t="str">
        <f>IFERROR(VLOOKUP(N$7,Sheet1!$A$2:$BK$350,ROW(G228),FALSE),"")</f>
        <v/>
      </c>
      <c r="H289" s="137"/>
      <c r="I289" s="137"/>
      <c r="J289" s="137"/>
      <c r="K289" s="141"/>
      <c r="L289" s="139" t="s">
        <v>247</v>
      </c>
      <c r="M289" s="140"/>
      <c r="N289" s="140"/>
      <c r="O289" s="139"/>
      <c r="P289" s="140"/>
      <c r="Q289" s="140"/>
      <c r="R289" s="144"/>
      <c r="S289" s="145"/>
      <c r="T289" s="165" t="str">
        <f>IFERROR(VLOOKUP(N$8,#REF!,ROW(G108),FALSE),"")</f>
        <v/>
      </c>
      <c r="U289" s="137"/>
      <c r="V289" s="137"/>
      <c r="W289" s="182"/>
      <c r="X289" s="182"/>
      <c r="Y289" s="182"/>
      <c r="Z289" s="183"/>
      <c r="AA289" s="181"/>
    </row>
    <row r="290" spans="1:27" hidden="1">
      <c r="A290" s="168"/>
      <c r="B290" s="181"/>
      <c r="C290" s="181"/>
      <c r="D290" s="182"/>
      <c r="E290" s="181"/>
      <c r="F290" s="181"/>
      <c r="G290" s="146" t="str">
        <f>IFERROR(VLOOKUP(N$7,Sheet1!$A$2:$BK$350,ROW(G229),FALSE),"")</f>
        <v/>
      </c>
      <c r="H290" s="137"/>
      <c r="I290" s="137"/>
      <c r="J290" s="137"/>
      <c r="K290" s="141"/>
      <c r="L290" s="139" t="s">
        <v>416</v>
      </c>
      <c r="M290" s="140"/>
      <c r="N290" s="140"/>
      <c r="O290" s="139"/>
      <c r="P290" s="140"/>
      <c r="Q290" s="140"/>
      <c r="R290" s="144"/>
      <c r="S290" s="145"/>
      <c r="T290" s="165" t="str">
        <f>IFERROR(VLOOKUP(N$8,#REF!,ROW(G109),FALSE),"")</f>
        <v/>
      </c>
      <c r="U290" s="137"/>
      <c r="V290" s="137"/>
      <c r="W290" s="182"/>
      <c r="X290" s="182"/>
      <c r="Y290" s="182"/>
      <c r="Z290" s="183"/>
      <c r="AA290" s="181"/>
    </row>
    <row r="291" spans="1:27" hidden="1">
      <c r="A291" s="168"/>
      <c r="B291" s="181"/>
      <c r="C291" s="181"/>
      <c r="D291" s="182"/>
      <c r="E291" s="181"/>
      <c r="F291" s="181"/>
      <c r="G291" s="146" t="str">
        <f>IFERROR(VLOOKUP(N$7,Sheet1!$A$2:$BK$350,ROW(G230),FALSE),"")</f>
        <v/>
      </c>
      <c r="H291" s="137"/>
      <c r="I291" s="137"/>
      <c r="J291" s="137"/>
      <c r="K291" s="141"/>
      <c r="L291" s="139" t="s">
        <v>417</v>
      </c>
      <c r="M291" s="140"/>
      <c r="N291" s="140"/>
      <c r="O291" s="139"/>
      <c r="P291" s="140"/>
      <c r="Q291" s="140"/>
      <c r="R291" s="144"/>
      <c r="S291" s="145"/>
      <c r="T291" s="165" t="str">
        <f>IFERROR(VLOOKUP(N$8,#REF!,ROW(G111),FALSE),"")</f>
        <v/>
      </c>
      <c r="U291" s="137"/>
      <c r="V291" s="137"/>
      <c r="W291" s="182"/>
      <c r="X291" s="182"/>
      <c r="Y291" s="182"/>
      <c r="Z291" s="183"/>
      <c r="AA291" s="181"/>
    </row>
    <row r="292" spans="1:27" hidden="1">
      <c r="A292" s="168"/>
      <c r="B292" s="181"/>
      <c r="C292" s="181"/>
      <c r="D292" s="182"/>
      <c r="E292" s="181"/>
      <c r="F292" s="181"/>
      <c r="G292" s="146" t="str">
        <f>IFERROR(VLOOKUP(N$7,Sheet1!$A$2:$BK$350,ROW(G231),FALSE),"")</f>
        <v/>
      </c>
      <c r="H292" s="137"/>
      <c r="I292" s="137"/>
      <c r="J292" s="137"/>
      <c r="K292" s="141"/>
      <c r="L292" s="139" t="s">
        <v>418</v>
      </c>
      <c r="M292" s="140"/>
      <c r="N292" s="140"/>
      <c r="O292" s="139"/>
      <c r="P292" s="140"/>
      <c r="Q292" s="140"/>
      <c r="R292" s="144"/>
      <c r="S292" s="145"/>
      <c r="T292" s="165" t="str">
        <f>IFERROR(VLOOKUP(N$8,#REF!,ROW(G112),FALSE),"")</f>
        <v/>
      </c>
      <c r="U292" s="137"/>
      <c r="V292" s="137"/>
      <c r="W292" s="182"/>
      <c r="X292" s="182"/>
      <c r="Y292" s="182"/>
      <c r="Z292" s="183"/>
      <c r="AA292" s="181"/>
    </row>
    <row r="293" spans="1:27" hidden="1">
      <c r="A293" s="168"/>
      <c r="B293" s="181"/>
      <c r="C293" s="181"/>
      <c r="D293" s="182"/>
      <c r="E293" s="181"/>
      <c r="F293" s="181"/>
      <c r="G293" s="146" t="str">
        <f>IFERROR(VLOOKUP(N$7,Sheet1!$A$2:$BK$350,ROW(G232),FALSE),"")</f>
        <v/>
      </c>
      <c r="H293" s="137"/>
      <c r="I293" s="137"/>
      <c r="J293" s="137"/>
      <c r="K293" s="141"/>
      <c r="L293" s="139" t="s">
        <v>419</v>
      </c>
      <c r="M293" s="140"/>
      <c r="N293" s="140"/>
      <c r="O293" s="139"/>
      <c r="P293" s="140"/>
      <c r="Q293" s="140"/>
      <c r="R293" s="144"/>
      <c r="S293" s="145"/>
      <c r="T293" s="165" t="str">
        <f>IFERROR(VLOOKUP(N$8,#REF!,ROW(G113),FALSE),"")</f>
        <v/>
      </c>
      <c r="U293" s="137"/>
      <c r="V293" s="137"/>
      <c r="W293" s="182"/>
      <c r="X293" s="182"/>
      <c r="Y293" s="182"/>
      <c r="Z293" s="183"/>
      <c r="AA293" s="181"/>
    </row>
    <row r="294" spans="1:27" hidden="1">
      <c r="A294" s="168"/>
      <c r="B294" s="181"/>
      <c r="C294" s="181"/>
      <c r="D294" s="182"/>
      <c r="E294" s="181"/>
      <c r="F294" s="181"/>
      <c r="G294" s="146" t="str">
        <f>IFERROR(VLOOKUP(N$7,Sheet1!$A$2:$BK$350,ROW(G233),FALSE),"")</f>
        <v/>
      </c>
      <c r="H294" s="137"/>
      <c r="I294" s="137"/>
      <c r="J294" s="137"/>
      <c r="K294" s="141"/>
      <c r="L294" s="139" t="s">
        <v>420</v>
      </c>
      <c r="M294" s="140"/>
      <c r="N294" s="140"/>
      <c r="O294" s="139"/>
      <c r="P294" s="140"/>
      <c r="Q294" s="140"/>
      <c r="R294" s="144"/>
      <c r="S294" s="145"/>
      <c r="T294" s="165" t="str">
        <f>IFERROR(VLOOKUP(N$8,#REF!,ROW(G114),FALSE),"")</f>
        <v/>
      </c>
      <c r="U294" s="137"/>
      <c r="V294" s="137"/>
      <c r="W294" s="182"/>
      <c r="X294" s="182"/>
      <c r="Y294" s="182"/>
      <c r="Z294" s="183"/>
      <c r="AA294" s="181"/>
    </row>
    <row r="295" spans="1:27" hidden="1">
      <c r="A295" s="168"/>
      <c r="B295" s="181"/>
      <c r="C295" s="181"/>
      <c r="D295" s="182"/>
      <c r="E295" s="181"/>
      <c r="F295" s="181"/>
      <c r="G295" s="146" t="str">
        <f>IFERROR(VLOOKUP(N$7,Sheet1!$A$2:$BK$350,ROW(G234),FALSE),"")</f>
        <v/>
      </c>
      <c r="H295" s="137"/>
      <c r="I295" s="137"/>
      <c r="J295" s="137"/>
      <c r="K295" s="141"/>
      <c r="L295" s="139" t="s">
        <v>421</v>
      </c>
      <c r="M295" s="140"/>
      <c r="N295" s="140"/>
      <c r="O295" s="139" t="s">
        <v>608</v>
      </c>
      <c r="P295" s="140"/>
      <c r="Q295" s="140"/>
      <c r="R295" s="144"/>
      <c r="S295" s="145"/>
      <c r="T295" s="182"/>
      <c r="U295" s="182"/>
      <c r="V295" s="182"/>
      <c r="W295" s="182"/>
      <c r="X295" s="182"/>
      <c r="Y295" s="182"/>
      <c r="Z295" s="183"/>
      <c r="AA295" s="181"/>
    </row>
    <row r="296" spans="1:27" hidden="1">
      <c r="A296" s="168"/>
      <c r="B296" s="181"/>
      <c r="C296" s="181"/>
      <c r="D296" s="182"/>
      <c r="E296" s="181"/>
      <c r="F296" s="181"/>
      <c r="G296" s="146" t="str">
        <f>IFERROR(VLOOKUP(N$7,Sheet1!$A$2:$BK$350,ROW(G235),FALSE),"")</f>
        <v/>
      </c>
      <c r="H296" s="137"/>
      <c r="I296" s="137"/>
      <c r="J296" s="137"/>
      <c r="K296" s="141"/>
      <c r="L296" s="139" t="s">
        <v>248</v>
      </c>
      <c r="M296" s="140"/>
      <c r="N296" s="140"/>
      <c r="O296" s="139"/>
      <c r="P296" s="140"/>
      <c r="Q296" s="140"/>
      <c r="R296" s="144"/>
      <c r="S296" s="145"/>
      <c r="T296" s="182"/>
      <c r="U296" s="182"/>
      <c r="V296" s="182"/>
      <c r="W296" s="182"/>
      <c r="X296" s="182"/>
      <c r="Y296" s="182"/>
      <c r="Z296" s="183"/>
      <c r="AA296" s="181"/>
    </row>
    <row r="297" spans="1:27" hidden="1">
      <c r="A297" s="168"/>
      <c r="B297" s="181"/>
      <c r="C297" s="181"/>
      <c r="D297" s="182"/>
      <c r="E297" s="181"/>
      <c r="F297" s="181"/>
      <c r="G297" s="146" t="str">
        <f>IFERROR(VLOOKUP(N$7,Sheet1!$A$2:$BK$350,ROW(G236),FALSE),"")</f>
        <v/>
      </c>
      <c r="H297" s="137"/>
      <c r="I297" s="137"/>
      <c r="J297" s="137"/>
      <c r="K297" s="141"/>
      <c r="L297" s="139" t="s">
        <v>203</v>
      </c>
      <c r="M297" s="140"/>
      <c r="N297" s="140"/>
      <c r="O297" s="139" t="s">
        <v>631</v>
      </c>
      <c r="P297" s="140"/>
      <c r="Q297" s="140"/>
      <c r="R297" s="144"/>
      <c r="S297" s="145"/>
      <c r="T297" s="182"/>
      <c r="U297" s="182"/>
      <c r="V297" s="182"/>
      <c r="W297" s="182"/>
      <c r="X297" s="182"/>
      <c r="Y297" s="182"/>
      <c r="Z297" s="183"/>
      <c r="AA297" s="181"/>
    </row>
    <row r="298" spans="1:27" hidden="1">
      <c r="A298" s="168"/>
      <c r="B298" s="181"/>
      <c r="C298" s="181"/>
      <c r="D298" s="182"/>
      <c r="E298" s="181"/>
      <c r="F298" s="181"/>
      <c r="G298" s="146" t="str">
        <f>IFERROR(VLOOKUP(N$7,Sheet1!$A$2:$BK$350,ROW(G237),FALSE),"")</f>
        <v/>
      </c>
      <c r="H298" s="137"/>
      <c r="I298" s="137"/>
      <c r="J298" s="137"/>
      <c r="K298" s="141"/>
      <c r="L298" s="139" t="s">
        <v>422</v>
      </c>
      <c r="M298" s="140"/>
      <c r="N298" s="140"/>
      <c r="O298" s="139"/>
      <c r="P298" s="140"/>
      <c r="Q298" s="140"/>
      <c r="R298" s="144"/>
      <c r="S298" s="145"/>
      <c r="T298" s="182"/>
      <c r="U298" s="182"/>
      <c r="V298" s="182"/>
      <c r="W298" s="182"/>
      <c r="X298" s="182"/>
      <c r="Y298" s="182"/>
      <c r="Z298" s="183"/>
      <c r="AA298" s="181"/>
    </row>
    <row r="299" spans="1:27" hidden="1">
      <c r="A299" s="168"/>
      <c r="B299" s="181"/>
      <c r="C299" s="181"/>
      <c r="D299" s="182"/>
      <c r="E299" s="181"/>
      <c r="F299" s="181"/>
      <c r="G299" s="146" t="str">
        <f>IFERROR(VLOOKUP(N$7,Sheet1!$A$2:$BK$350,ROW(G238),FALSE),"")</f>
        <v/>
      </c>
      <c r="H299" s="137"/>
      <c r="I299" s="137"/>
      <c r="J299" s="137"/>
      <c r="K299" s="141"/>
      <c r="L299" s="139" t="s">
        <v>258</v>
      </c>
      <c r="M299" s="140"/>
      <c r="N299" s="140"/>
      <c r="O299" s="139"/>
      <c r="P299" s="140"/>
      <c r="Q299" s="140"/>
      <c r="R299" s="144"/>
      <c r="S299" s="145"/>
      <c r="T299" s="182"/>
      <c r="U299" s="182"/>
      <c r="V299" s="182"/>
      <c r="W299" s="182"/>
      <c r="X299" s="182"/>
      <c r="Y299" s="182"/>
      <c r="Z299" s="183"/>
      <c r="AA299" s="181"/>
    </row>
    <row r="300" spans="1:27" hidden="1">
      <c r="A300" s="168"/>
      <c r="B300" s="181"/>
      <c r="C300" s="181"/>
      <c r="D300" s="182"/>
      <c r="E300" s="181"/>
      <c r="F300" s="181"/>
      <c r="G300" s="146" t="str">
        <f>IFERROR(VLOOKUP(N$7,Sheet1!$A$2:$BK$350,ROW(G239),FALSE),"")</f>
        <v/>
      </c>
      <c r="H300" s="137"/>
      <c r="I300" s="137"/>
      <c r="J300" s="137"/>
      <c r="K300" s="141"/>
      <c r="L300" s="139" t="s">
        <v>264</v>
      </c>
      <c r="M300" s="140"/>
      <c r="N300" s="140"/>
      <c r="O300" s="139"/>
      <c r="P300" s="140"/>
      <c r="Q300" s="140"/>
      <c r="R300" s="144"/>
      <c r="S300" s="145"/>
      <c r="T300" s="182"/>
      <c r="U300" s="182"/>
      <c r="V300" s="182"/>
      <c r="W300" s="182"/>
      <c r="X300" s="182"/>
      <c r="Y300" s="182"/>
      <c r="Z300" s="183"/>
      <c r="AA300" s="181"/>
    </row>
    <row r="301" spans="1:27" hidden="1">
      <c r="A301" s="168"/>
      <c r="B301" s="181"/>
      <c r="C301" s="181"/>
      <c r="D301" s="182"/>
      <c r="E301" s="181"/>
      <c r="F301" s="181"/>
      <c r="G301" s="146" t="str">
        <f>IFERROR(VLOOKUP(N$7,Sheet1!$A$2:$BK$350,ROW(G240),FALSE),"")</f>
        <v/>
      </c>
      <c r="H301" s="137"/>
      <c r="I301" s="137"/>
      <c r="J301" s="137"/>
      <c r="K301" s="141"/>
      <c r="L301" s="139" t="s">
        <v>503</v>
      </c>
      <c r="M301" s="140"/>
      <c r="N301" s="140"/>
      <c r="O301" s="139" t="s">
        <v>636</v>
      </c>
      <c r="P301" s="140"/>
      <c r="Q301" s="140"/>
      <c r="R301" s="144"/>
      <c r="S301" s="145"/>
      <c r="T301" s="182"/>
      <c r="U301" s="182"/>
      <c r="V301" s="182"/>
      <c r="W301" s="182"/>
      <c r="X301" s="182"/>
      <c r="Y301" s="182"/>
      <c r="Z301" s="183"/>
      <c r="AA301" s="181"/>
    </row>
    <row r="302" spans="1:27" hidden="1">
      <c r="A302" s="168"/>
      <c r="B302" s="181"/>
      <c r="C302" s="181"/>
      <c r="D302" s="182"/>
      <c r="E302" s="181"/>
      <c r="F302" s="181"/>
      <c r="G302" s="146" t="str">
        <f>IFERROR(VLOOKUP(N$7,Sheet1!$A$2:$BK$350,ROW(G241),FALSE),"")</f>
        <v/>
      </c>
      <c r="H302" s="137"/>
      <c r="I302" s="137"/>
      <c r="J302" s="137"/>
      <c r="K302" s="141"/>
      <c r="L302" s="139" t="s">
        <v>423</v>
      </c>
      <c r="M302" s="140"/>
      <c r="N302" s="140"/>
      <c r="O302" s="139"/>
      <c r="P302" s="140"/>
      <c r="Q302" s="140"/>
      <c r="R302" s="144"/>
      <c r="S302" s="145"/>
      <c r="T302" s="182"/>
      <c r="U302" s="182"/>
      <c r="V302" s="182"/>
      <c r="W302" s="182"/>
      <c r="X302" s="182"/>
      <c r="Y302" s="182"/>
      <c r="Z302" s="183"/>
      <c r="AA302" s="181"/>
    </row>
    <row r="303" spans="1:27" hidden="1">
      <c r="A303" s="168"/>
      <c r="B303" s="181"/>
      <c r="C303" s="181"/>
      <c r="D303" s="182"/>
      <c r="E303" s="181"/>
      <c r="F303" s="181"/>
      <c r="G303" s="146" t="str">
        <f>IFERROR(VLOOKUP(N$7,Sheet1!$A$2:$BK$350,ROW(G242),FALSE),"")</f>
        <v/>
      </c>
      <c r="H303" s="137"/>
      <c r="I303" s="137"/>
      <c r="J303" s="137"/>
      <c r="K303" s="141"/>
      <c r="L303" s="139" t="s">
        <v>424</v>
      </c>
      <c r="M303" s="140"/>
      <c r="N303" s="140"/>
      <c r="O303" s="139"/>
      <c r="P303" s="140"/>
      <c r="Q303" s="140"/>
      <c r="R303" s="144"/>
      <c r="S303" s="145"/>
      <c r="T303" s="182"/>
      <c r="U303" s="182"/>
      <c r="V303" s="182"/>
      <c r="W303" s="182"/>
      <c r="X303" s="182"/>
      <c r="Y303" s="182"/>
      <c r="Z303" s="183"/>
      <c r="AA303" s="181"/>
    </row>
    <row r="304" spans="1:27" hidden="1">
      <c r="A304" s="168"/>
      <c r="B304" s="181"/>
      <c r="C304" s="181"/>
      <c r="D304" s="182"/>
      <c r="E304" s="181"/>
      <c r="F304" s="181"/>
      <c r="G304" s="146" t="str">
        <f>IFERROR(VLOOKUP(N$7,Sheet1!$A$2:$BK$350,ROW(G243),FALSE),"")</f>
        <v/>
      </c>
      <c r="H304" s="137"/>
      <c r="I304" s="137"/>
      <c r="J304" s="137"/>
      <c r="K304" s="141"/>
      <c r="L304" s="139" t="s">
        <v>425</v>
      </c>
      <c r="M304" s="140"/>
      <c r="N304" s="140"/>
      <c r="O304" s="139"/>
      <c r="P304" s="140"/>
      <c r="Q304" s="140"/>
      <c r="R304" s="144"/>
      <c r="S304" s="145"/>
      <c r="T304" s="182"/>
      <c r="U304" s="182"/>
      <c r="V304" s="182"/>
      <c r="W304" s="182"/>
      <c r="X304" s="182"/>
      <c r="Y304" s="182"/>
      <c r="Z304" s="183"/>
      <c r="AA304" s="181"/>
    </row>
    <row r="305" spans="1:27" hidden="1">
      <c r="A305" s="168"/>
      <c r="B305" s="181"/>
      <c r="C305" s="181"/>
      <c r="D305" s="182"/>
      <c r="E305" s="181"/>
      <c r="F305" s="181"/>
      <c r="G305" s="146" t="str">
        <f>IFERROR(VLOOKUP(N$7,Sheet1!$A$2:$BK$350,ROW(G244),FALSE),"")</f>
        <v/>
      </c>
      <c r="H305" s="137"/>
      <c r="I305" s="137"/>
      <c r="J305" s="137"/>
      <c r="K305" s="141"/>
      <c r="L305" s="139" t="s">
        <v>229</v>
      </c>
      <c r="M305" s="140"/>
      <c r="N305" s="140"/>
      <c r="O305" s="139"/>
      <c r="P305" s="140"/>
      <c r="Q305" s="140"/>
      <c r="R305" s="144"/>
      <c r="S305" s="145"/>
      <c r="T305" s="182"/>
      <c r="U305" s="182"/>
      <c r="V305" s="182"/>
      <c r="W305" s="182"/>
      <c r="X305" s="182"/>
      <c r="Y305" s="182"/>
      <c r="Z305" s="183"/>
      <c r="AA305" s="181"/>
    </row>
    <row r="306" spans="1:27" hidden="1">
      <c r="A306" s="168"/>
      <c r="B306" s="181"/>
      <c r="C306" s="181"/>
      <c r="D306" s="182"/>
      <c r="E306" s="181"/>
      <c r="F306" s="181"/>
      <c r="G306" s="146" t="str">
        <f>IFERROR(VLOOKUP(N$7,Sheet1!$A$2:$BK$350,ROW(G245),FALSE),"")</f>
        <v/>
      </c>
      <c r="H306" s="137"/>
      <c r="I306" s="137"/>
      <c r="J306" s="137"/>
      <c r="K306" s="141"/>
      <c r="L306" s="139" t="s">
        <v>426</v>
      </c>
      <c r="M306" s="140"/>
      <c r="N306" s="140"/>
      <c r="O306" s="139"/>
      <c r="P306" s="140"/>
      <c r="Q306" s="140"/>
      <c r="R306" s="144"/>
      <c r="S306" s="145"/>
      <c r="T306" s="182"/>
      <c r="U306" s="182"/>
      <c r="V306" s="182"/>
      <c r="W306" s="182"/>
      <c r="X306" s="182"/>
      <c r="Y306" s="182"/>
      <c r="Z306" s="183"/>
      <c r="AA306" s="181"/>
    </row>
    <row r="307" spans="1:27" hidden="1">
      <c r="A307" s="168"/>
      <c r="B307" s="181"/>
      <c r="C307" s="181"/>
      <c r="D307" s="182"/>
      <c r="E307" s="181"/>
      <c r="F307" s="181"/>
      <c r="G307" s="146" t="str">
        <f>IFERROR(VLOOKUP(N$7,Sheet1!$A$2:$BK$350,ROW(G246),FALSE),"")</f>
        <v/>
      </c>
      <c r="H307" s="137"/>
      <c r="I307" s="137"/>
      <c r="J307" s="137"/>
      <c r="K307" s="141"/>
      <c r="L307" s="139" t="s">
        <v>275</v>
      </c>
      <c r="M307" s="140"/>
      <c r="N307" s="140"/>
      <c r="O307" s="139"/>
      <c r="P307" s="140"/>
      <c r="Q307" s="140"/>
      <c r="R307" s="144"/>
      <c r="S307" s="145"/>
      <c r="T307" s="182"/>
      <c r="U307" s="182"/>
      <c r="V307" s="182"/>
      <c r="W307" s="182"/>
      <c r="X307" s="182"/>
      <c r="Y307" s="182"/>
      <c r="Z307" s="183"/>
      <c r="AA307" s="181"/>
    </row>
    <row r="308" spans="1:27" hidden="1">
      <c r="A308" s="168"/>
      <c r="B308" s="181"/>
      <c r="C308" s="181"/>
      <c r="D308" s="182"/>
      <c r="E308" s="181"/>
      <c r="F308" s="181"/>
      <c r="G308" s="146" t="str">
        <f>IFERROR(VLOOKUP(N$7,Sheet1!$A$2:$BK$350,ROW(G247),FALSE),"")</f>
        <v/>
      </c>
      <c r="H308" s="137"/>
      <c r="I308" s="137"/>
      <c r="J308" s="137"/>
      <c r="K308" s="141"/>
      <c r="L308" s="139" t="s">
        <v>427</v>
      </c>
      <c r="M308" s="140"/>
      <c r="N308" s="140"/>
      <c r="O308" s="139"/>
      <c r="P308" s="140"/>
      <c r="Q308" s="140"/>
      <c r="R308" s="144"/>
      <c r="S308" s="145"/>
      <c r="T308" s="182"/>
      <c r="U308" s="182"/>
      <c r="V308" s="182"/>
      <c r="W308" s="182"/>
      <c r="X308" s="182"/>
      <c r="Y308" s="182"/>
      <c r="Z308" s="183"/>
      <c r="AA308" s="181"/>
    </row>
    <row r="309" spans="1:27" hidden="1">
      <c r="A309" s="168"/>
      <c r="B309" s="181"/>
      <c r="C309" s="181"/>
      <c r="D309" s="182"/>
      <c r="E309" s="181"/>
      <c r="F309" s="181"/>
      <c r="G309" s="146" t="str">
        <f>IFERROR(VLOOKUP(N$7,Sheet1!$A$2:$BK$350,ROW(G248),FALSE),"")</f>
        <v/>
      </c>
      <c r="H309" s="137"/>
      <c r="I309" s="137"/>
      <c r="J309" s="137"/>
      <c r="K309" s="141"/>
      <c r="L309" s="139" t="s">
        <v>80</v>
      </c>
      <c r="M309" s="140"/>
      <c r="N309" s="140"/>
      <c r="O309" s="139"/>
      <c r="P309" s="140"/>
      <c r="Q309" s="140"/>
      <c r="R309" s="144"/>
      <c r="S309" s="145"/>
      <c r="T309" s="182"/>
      <c r="U309" s="182"/>
      <c r="V309" s="182"/>
      <c r="W309" s="182"/>
      <c r="X309" s="182"/>
      <c r="Y309" s="182"/>
      <c r="Z309" s="183"/>
      <c r="AA309" s="181"/>
    </row>
    <row r="310" spans="1:27" hidden="1">
      <c r="A310" s="168"/>
      <c r="B310" s="181"/>
      <c r="C310" s="181"/>
      <c r="D310" s="182"/>
      <c r="E310" s="181"/>
      <c r="F310" s="181"/>
      <c r="G310" s="146" t="str">
        <f>IFERROR(VLOOKUP(N$7,Sheet1!$A$2:$BK$350,ROW(G249),FALSE),"")</f>
        <v/>
      </c>
      <c r="H310" s="137"/>
      <c r="I310" s="137"/>
      <c r="J310" s="137"/>
      <c r="K310" s="141"/>
      <c r="L310" s="139" t="s">
        <v>105</v>
      </c>
      <c r="M310" s="140"/>
      <c r="N310" s="140"/>
      <c r="O310" s="139"/>
      <c r="P310" s="140"/>
      <c r="Q310" s="140"/>
      <c r="R310" s="144"/>
      <c r="S310" s="145"/>
      <c r="T310" s="182"/>
      <c r="U310" s="182"/>
      <c r="V310" s="182"/>
      <c r="W310" s="182"/>
      <c r="X310" s="182"/>
      <c r="Y310" s="182"/>
      <c r="Z310" s="183"/>
      <c r="AA310" s="181"/>
    </row>
    <row r="311" spans="1:27" hidden="1">
      <c r="A311" s="168"/>
      <c r="B311" s="181"/>
      <c r="C311" s="181"/>
      <c r="D311" s="182"/>
      <c r="E311" s="181"/>
      <c r="F311" s="181"/>
      <c r="G311" s="146" t="str">
        <f>IFERROR(VLOOKUP(N$7,Sheet1!$A$2:$BK$350,ROW(G250),FALSE),"")</f>
        <v/>
      </c>
      <c r="H311" s="137"/>
      <c r="I311" s="137"/>
      <c r="J311" s="137"/>
      <c r="K311" s="141"/>
      <c r="L311" s="139" t="s">
        <v>428</v>
      </c>
      <c r="M311" s="140"/>
      <c r="N311" s="140"/>
      <c r="O311" s="139"/>
      <c r="P311" s="140"/>
      <c r="Q311" s="140"/>
      <c r="R311" s="144"/>
      <c r="S311" s="145"/>
      <c r="T311" s="182"/>
      <c r="U311" s="182"/>
      <c r="V311" s="182"/>
      <c r="W311" s="182"/>
      <c r="X311" s="182"/>
      <c r="Y311" s="182"/>
      <c r="Z311" s="183"/>
      <c r="AA311" s="181"/>
    </row>
    <row r="312" spans="1:27" hidden="1">
      <c r="A312" s="168"/>
      <c r="B312" s="181"/>
      <c r="C312" s="181"/>
      <c r="D312" s="182"/>
      <c r="E312" s="181"/>
      <c r="F312" s="181"/>
      <c r="G312" s="146" t="str">
        <f>IFERROR(VLOOKUP(N$7,Sheet1!$A$2:$BK$350,ROW(G251),FALSE),"")</f>
        <v/>
      </c>
      <c r="H312" s="137"/>
      <c r="I312" s="137"/>
      <c r="J312" s="137"/>
      <c r="K312" s="141"/>
      <c r="L312" s="139" t="s">
        <v>339</v>
      </c>
      <c r="M312" s="140"/>
      <c r="N312" s="140"/>
      <c r="O312" s="139" t="s">
        <v>609</v>
      </c>
      <c r="P312" s="140"/>
      <c r="Q312" s="140"/>
      <c r="R312" s="144"/>
      <c r="S312" s="145"/>
      <c r="T312" s="182"/>
      <c r="U312" s="182"/>
      <c r="V312" s="182"/>
      <c r="W312" s="182"/>
      <c r="X312" s="182"/>
      <c r="Y312" s="182"/>
      <c r="Z312" s="183"/>
      <c r="AA312" s="181"/>
    </row>
    <row r="313" spans="1:27" hidden="1">
      <c r="A313" s="168"/>
      <c r="B313" s="181"/>
      <c r="C313" s="181"/>
      <c r="D313" s="182"/>
      <c r="E313" s="181"/>
      <c r="F313" s="181"/>
      <c r="G313" s="146" t="str">
        <f>IFERROR(VLOOKUP(N$7,Sheet1!$A$2:$BK$350,ROW(G252),FALSE),"")</f>
        <v/>
      </c>
      <c r="H313" s="137"/>
      <c r="I313" s="137"/>
      <c r="J313" s="137"/>
      <c r="K313" s="141"/>
      <c r="L313" s="139" t="s">
        <v>150</v>
      </c>
      <c r="M313" s="140"/>
      <c r="N313" s="140"/>
      <c r="O313" s="139"/>
      <c r="P313" s="140"/>
      <c r="Q313" s="140"/>
      <c r="R313" s="144"/>
      <c r="S313" s="145"/>
      <c r="T313" s="182"/>
      <c r="U313" s="182"/>
      <c r="V313" s="182"/>
      <c r="W313" s="182"/>
      <c r="X313" s="182"/>
      <c r="Y313" s="182"/>
      <c r="Z313" s="183"/>
      <c r="AA313" s="181"/>
    </row>
    <row r="314" spans="1:27" hidden="1">
      <c r="A314" s="168"/>
      <c r="B314" s="181"/>
      <c r="C314" s="181"/>
      <c r="D314" s="182"/>
      <c r="E314" s="181"/>
      <c r="F314" s="181"/>
      <c r="G314" s="146" t="str">
        <f>IFERROR(VLOOKUP(N$7,Sheet1!$A$2:$BK$350,ROW(G253),FALSE),"")</f>
        <v/>
      </c>
      <c r="H314" s="137"/>
      <c r="I314" s="137"/>
      <c r="J314" s="137"/>
      <c r="K314" s="141"/>
      <c r="L314" s="139" t="s">
        <v>181</v>
      </c>
      <c r="M314" s="140"/>
      <c r="N314" s="140"/>
      <c r="O314" s="139" t="s">
        <v>610</v>
      </c>
      <c r="P314" s="140"/>
      <c r="Q314" s="140"/>
      <c r="R314" s="144"/>
      <c r="S314" s="145"/>
      <c r="T314" s="181" t="str">
        <f>IFERROR(VLOOKUP(N$8,#REF!,ROW(G134),FALSE),"")</f>
        <v/>
      </c>
      <c r="U314" s="182"/>
      <c r="V314" s="182"/>
      <c r="W314" s="182"/>
      <c r="X314" s="182"/>
      <c r="Y314" s="182"/>
      <c r="Z314" s="183"/>
      <c r="AA314" s="181"/>
    </row>
    <row r="315" spans="1:27" hidden="1">
      <c r="A315" s="168"/>
      <c r="B315" s="181"/>
      <c r="C315" s="181"/>
      <c r="D315" s="182"/>
      <c r="E315" s="181"/>
      <c r="F315" s="181"/>
      <c r="G315" s="146" t="str">
        <f>IFERROR(VLOOKUP(N$7,Sheet1!$A$2:$BK$350,ROW(G254),FALSE),"")</f>
        <v/>
      </c>
      <c r="H315" s="137"/>
      <c r="I315" s="137"/>
      <c r="J315" s="137"/>
      <c r="K315" s="141"/>
      <c r="L315" s="139" t="s">
        <v>213</v>
      </c>
      <c r="M315" s="140"/>
      <c r="N315" s="140"/>
      <c r="O315" s="139"/>
      <c r="P315" s="140"/>
      <c r="Q315" s="140"/>
      <c r="R315" s="144"/>
      <c r="S315" s="145"/>
      <c r="T315" s="181" t="str">
        <f>IFERROR(VLOOKUP(N$8,#REF!,ROW(G135),FALSE),"")</f>
        <v/>
      </c>
      <c r="U315" s="182"/>
      <c r="V315" s="182"/>
      <c r="W315" s="182"/>
      <c r="X315" s="182"/>
      <c r="Y315" s="182"/>
      <c r="Z315" s="183"/>
      <c r="AA315" s="181"/>
    </row>
    <row r="316" spans="1:27" hidden="1">
      <c r="A316" s="168"/>
      <c r="B316" s="181"/>
      <c r="C316" s="181"/>
      <c r="D316" s="182"/>
      <c r="E316" s="181"/>
      <c r="F316" s="181"/>
      <c r="G316" s="146" t="str">
        <f>IFERROR(VLOOKUP(N$7,Sheet1!$A$2:$BK$350,ROW(G255),FALSE),"")</f>
        <v/>
      </c>
      <c r="H316" s="137"/>
      <c r="I316" s="137"/>
      <c r="J316" s="137"/>
      <c r="K316" s="141"/>
      <c r="L316" s="139" t="s">
        <v>305</v>
      </c>
      <c r="M316" s="140"/>
      <c r="N316" s="140"/>
      <c r="O316" s="139"/>
      <c r="P316" s="140"/>
      <c r="Q316" s="140"/>
      <c r="R316" s="144"/>
      <c r="S316" s="145"/>
      <c r="T316" s="181" t="str">
        <f>IFERROR(VLOOKUP(N$8,#REF!,ROW(G136),FALSE),"")</f>
        <v/>
      </c>
      <c r="U316" s="182"/>
      <c r="V316" s="182"/>
      <c r="W316" s="182"/>
      <c r="X316" s="182"/>
      <c r="Y316" s="182"/>
      <c r="Z316" s="183"/>
      <c r="AA316" s="181"/>
    </row>
    <row r="317" spans="1:27" hidden="1">
      <c r="A317" s="168"/>
      <c r="B317" s="181"/>
      <c r="C317" s="181"/>
      <c r="D317" s="182"/>
      <c r="E317" s="181"/>
      <c r="F317" s="181"/>
      <c r="G317" s="146" t="str">
        <f>IFERROR(VLOOKUP(N$7,Sheet1!$A$2:$BK$350,ROW(G256),FALSE),"")</f>
        <v/>
      </c>
      <c r="H317" s="137"/>
      <c r="I317" s="137"/>
      <c r="J317" s="137"/>
      <c r="K317" s="141"/>
      <c r="L317" s="139" t="s">
        <v>306</v>
      </c>
      <c r="M317" s="140"/>
      <c r="N317" s="140"/>
      <c r="O317" s="139"/>
      <c r="P317" s="140"/>
      <c r="Q317" s="140"/>
      <c r="R317" s="144"/>
      <c r="S317" s="145"/>
      <c r="T317" s="181" t="str">
        <f>IFERROR(VLOOKUP(N$8,#REF!,ROW(G137),FALSE),"")</f>
        <v/>
      </c>
      <c r="U317" s="182"/>
      <c r="V317" s="182"/>
      <c r="W317" s="182"/>
      <c r="X317" s="182"/>
      <c r="Y317" s="182"/>
      <c r="Z317" s="183"/>
      <c r="AA317" s="181"/>
    </row>
    <row r="318" spans="1:27" hidden="1">
      <c r="A318" s="168"/>
      <c r="B318" s="181"/>
      <c r="C318" s="181"/>
      <c r="D318" s="182"/>
      <c r="E318" s="181"/>
      <c r="F318" s="181"/>
      <c r="G318" s="146" t="str">
        <f>IFERROR(VLOOKUP(N$7,Sheet1!$A$2:$BK$350,ROW(G257),FALSE),"")</f>
        <v/>
      </c>
      <c r="H318" s="137"/>
      <c r="I318" s="137"/>
      <c r="J318" s="137"/>
      <c r="K318" s="141"/>
      <c r="L318" s="139" t="s">
        <v>251</v>
      </c>
      <c r="M318" s="140"/>
      <c r="N318" s="140"/>
      <c r="O318" s="139"/>
      <c r="P318" s="140"/>
      <c r="Q318" s="140"/>
      <c r="R318" s="144"/>
      <c r="S318" s="145"/>
      <c r="T318" s="181" t="str">
        <f>IFERROR(VLOOKUP(N$8,#REF!,ROW(G138),FALSE),"")</f>
        <v/>
      </c>
      <c r="U318" s="182"/>
      <c r="V318" s="182"/>
      <c r="W318" s="182"/>
      <c r="X318" s="182"/>
      <c r="Y318" s="182"/>
      <c r="Z318" s="183"/>
      <c r="AA318" s="181"/>
    </row>
    <row r="319" spans="1:27" hidden="1">
      <c r="A319" s="168"/>
      <c r="B319" s="181"/>
      <c r="C319" s="181"/>
      <c r="D319" s="182"/>
      <c r="E319" s="181"/>
      <c r="F319" s="181"/>
      <c r="G319" s="146" t="str">
        <f>IFERROR(VLOOKUP(N$7,Sheet1!$A$2:$BK$350,ROW(G258),FALSE),"")</f>
        <v/>
      </c>
      <c r="H319" s="137"/>
      <c r="I319" s="137"/>
      <c r="J319" s="137"/>
      <c r="K319" s="141"/>
      <c r="L319" s="139" t="s">
        <v>429</v>
      </c>
      <c r="M319" s="140"/>
      <c r="N319" s="140"/>
      <c r="O319" s="139"/>
      <c r="P319" s="140"/>
      <c r="Q319" s="140"/>
      <c r="R319" s="144"/>
      <c r="S319" s="145"/>
      <c r="T319" s="181" t="str">
        <f>IFERROR(VLOOKUP(N$8,#REF!,ROW(G139),FALSE),"")</f>
        <v/>
      </c>
      <c r="U319" s="182"/>
      <c r="V319" s="182"/>
      <c r="W319" s="181"/>
      <c r="X319" s="181"/>
      <c r="Y319" s="181"/>
      <c r="Z319" s="192"/>
      <c r="AA319" s="181"/>
    </row>
    <row r="320" spans="1:27" hidden="1">
      <c r="A320" s="168"/>
      <c r="B320" s="181"/>
      <c r="C320" s="181"/>
      <c r="D320" s="182"/>
      <c r="E320" s="181"/>
      <c r="F320" s="181"/>
      <c r="G320" s="146" t="str">
        <f>IFERROR(VLOOKUP(N$7,Sheet1!$A$2:$BK$350,ROW(G259),FALSE),"")</f>
        <v/>
      </c>
      <c r="H320" s="137"/>
      <c r="I320" s="137"/>
      <c r="J320" s="137"/>
      <c r="K320" s="141"/>
      <c r="L320" s="139" t="s">
        <v>127</v>
      </c>
      <c r="M320" s="140"/>
      <c r="N320" s="140"/>
      <c r="O320" s="139"/>
      <c r="P320" s="140"/>
      <c r="Q320" s="140"/>
      <c r="R320" s="144"/>
      <c r="S320" s="145"/>
      <c r="T320" s="181" t="str">
        <f>IFERROR(VLOOKUP(N$8,#REF!,ROW(G140),FALSE),"")</f>
        <v/>
      </c>
      <c r="U320" s="182"/>
      <c r="V320" s="182"/>
      <c r="W320" s="181"/>
      <c r="X320" s="181"/>
      <c r="Y320" s="181"/>
      <c r="Z320" s="192"/>
      <c r="AA320" s="181"/>
    </row>
    <row r="321" spans="1:27" hidden="1">
      <c r="A321" s="193"/>
      <c r="B321" s="181"/>
      <c r="C321" s="181"/>
      <c r="D321" s="182"/>
      <c r="E321" s="181"/>
      <c r="F321" s="181"/>
      <c r="G321" s="146" t="str">
        <f>IFERROR(VLOOKUP(N$7,Sheet1!$A$2:$BK$350,ROW(G260),FALSE),"")</f>
        <v/>
      </c>
      <c r="H321" s="137"/>
      <c r="I321" s="137"/>
      <c r="J321" s="137"/>
      <c r="K321" s="141"/>
      <c r="L321" s="139" t="s">
        <v>132</v>
      </c>
      <c r="M321" s="140"/>
      <c r="N321" s="140"/>
      <c r="O321" s="139"/>
      <c r="P321" s="140"/>
      <c r="Q321" s="140"/>
      <c r="R321" s="144"/>
      <c r="S321" s="145"/>
      <c r="T321" s="181" t="str">
        <f>IFERROR(VLOOKUP(N$8,#REF!,ROW(G141),FALSE),"")</f>
        <v/>
      </c>
      <c r="U321" s="182"/>
      <c r="V321" s="182"/>
      <c r="W321" s="181"/>
      <c r="X321" s="181"/>
      <c r="Y321" s="181"/>
      <c r="Z321" s="192"/>
      <c r="AA321" s="181"/>
    </row>
    <row r="322" spans="1:27" hidden="1">
      <c r="A322" s="193"/>
      <c r="B322" s="181"/>
      <c r="C322" s="181"/>
      <c r="D322" s="182"/>
      <c r="E322" s="181"/>
      <c r="F322" s="181"/>
      <c r="G322" s="146" t="str">
        <f>IFERROR(VLOOKUP(N$7,Sheet1!$A$2:$BK$350,ROW(G261),FALSE),"")</f>
        <v/>
      </c>
      <c r="H322" s="137"/>
      <c r="I322" s="137"/>
      <c r="J322" s="137"/>
      <c r="K322" s="141"/>
      <c r="L322" s="139" t="s">
        <v>162</v>
      </c>
      <c r="M322" s="140"/>
      <c r="N322" s="140"/>
      <c r="O322" s="139" t="s">
        <v>611</v>
      </c>
      <c r="P322" s="140"/>
      <c r="Q322" s="140"/>
      <c r="R322" s="144"/>
      <c r="S322" s="145"/>
      <c r="T322" s="181" t="str">
        <f>IFERROR(VLOOKUP(N$8,#REF!,ROW(G142),FALSE),"")</f>
        <v/>
      </c>
      <c r="U322" s="182"/>
      <c r="V322" s="182"/>
      <c r="W322" s="181"/>
      <c r="X322" s="181"/>
      <c r="Y322" s="181"/>
      <c r="Z322" s="192"/>
      <c r="AA322" s="181"/>
    </row>
    <row r="323" spans="1:27" hidden="1">
      <c r="A323" s="193"/>
      <c r="B323" s="181"/>
      <c r="C323" s="181"/>
      <c r="D323" s="181"/>
      <c r="E323" s="181"/>
      <c r="F323" s="181"/>
      <c r="G323" s="146" t="str">
        <f>IFERROR(VLOOKUP(N$7,Sheet1!$A$2:$BK$350,ROW(G262),FALSE),"")</f>
        <v/>
      </c>
      <c r="H323" s="137"/>
      <c r="I323" s="137"/>
      <c r="J323" s="137"/>
      <c r="K323" s="141"/>
      <c r="L323" s="139" t="s">
        <v>131</v>
      </c>
      <c r="M323" s="140"/>
      <c r="N323" s="140"/>
      <c r="O323" s="139"/>
      <c r="P323" s="140"/>
      <c r="Q323" s="140"/>
      <c r="R323" s="144"/>
      <c r="S323" s="145"/>
      <c r="T323" s="181" t="str">
        <f>IFERROR(VLOOKUP(N$8,#REF!,ROW(G143),FALSE),"")</f>
        <v/>
      </c>
      <c r="U323" s="182"/>
      <c r="V323" s="182"/>
      <c r="W323" s="181"/>
      <c r="X323" s="181"/>
      <c r="Y323" s="181"/>
      <c r="Z323" s="192"/>
      <c r="AA323" s="181"/>
    </row>
    <row r="324" spans="1:27" hidden="1">
      <c r="A324" s="193"/>
      <c r="B324" s="181"/>
      <c r="C324" s="181"/>
      <c r="D324" s="181"/>
      <c r="E324" s="181"/>
      <c r="F324" s="181"/>
      <c r="G324" s="146" t="str">
        <f>IFERROR(VLOOKUP(N$7,Sheet1!$A$2:$BK$350,ROW(G263),FALSE),"")</f>
        <v/>
      </c>
      <c r="H324" s="137"/>
      <c r="I324" s="137"/>
      <c r="J324" s="137"/>
      <c r="K324" s="141"/>
      <c r="L324" s="139" t="s">
        <v>161</v>
      </c>
      <c r="M324" s="140"/>
      <c r="N324" s="140"/>
      <c r="O324" s="139" t="s">
        <v>612</v>
      </c>
      <c r="P324" s="140"/>
      <c r="Q324" s="140"/>
      <c r="R324" s="144"/>
      <c r="S324" s="145"/>
      <c r="T324" s="181" t="str">
        <f>IFERROR(VLOOKUP(N$8,#REF!,ROW(G144),FALSE),"")</f>
        <v/>
      </c>
      <c r="U324" s="182"/>
      <c r="V324" s="182"/>
      <c r="W324" s="181"/>
      <c r="X324" s="181"/>
      <c r="Y324" s="181"/>
      <c r="Z324" s="192"/>
      <c r="AA324" s="181"/>
    </row>
    <row r="325" spans="1:27" hidden="1">
      <c r="A325" s="193"/>
      <c r="B325" s="181"/>
      <c r="C325" s="181"/>
      <c r="D325" s="181"/>
      <c r="E325" s="181"/>
      <c r="F325" s="181"/>
      <c r="G325" s="146" t="str">
        <f>IFERROR(VLOOKUP(N$7,Sheet1!$A$2:$BK$350,ROW(G264),FALSE),"")</f>
        <v/>
      </c>
      <c r="H325" s="137"/>
      <c r="I325" s="137"/>
      <c r="J325" s="137"/>
      <c r="K325" s="141"/>
      <c r="L325" s="139" t="s">
        <v>308</v>
      </c>
      <c r="M325" s="140"/>
      <c r="N325" s="140"/>
      <c r="O325" s="139"/>
      <c r="P325" s="140"/>
      <c r="Q325" s="140"/>
      <c r="R325" s="144"/>
      <c r="S325" s="145"/>
      <c r="T325" s="181" t="str">
        <f>IFERROR(VLOOKUP(N$8,#REF!,ROW(G145),FALSE),"")</f>
        <v/>
      </c>
      <c r="U325" s="182"/>
      <c r="V325" s="182"/>
      <c r="W325" s="181"/>
      <c r="X325" s="181"/>
      <c r="Y325" s="181"/>
      <c r="Z325" s="192"/>
      <c r="AA325" s="181"/>
    </row>
    <row r="326" spans="1:27" hidden="1">
      <c r="A326" s="193"/>
      <c r="B326" s="181"/>
      <c r="C326" s="181"/>
      <c r="D326" s="181"/>
      <c r="E326" s="181"/>
      <c r="F326" s="181"/>
      <c r="G326" s="146" t="str">
        <f>IFERROR(VLOOKUP(N$7,Sheet1!$A$2:$BK$350,ROW(G265),FALSE),"")</f>
        <v/>
      </c>
      <c r="H326" s="137"/>
      <c r="I326" s="137"/>
      <c r="J326" s="137"/>
      <c r="K326" s="141"/>
      <c r="L326" s="139" t="s">
        <v>318</v>
      </c>
      <c r="M326" s="140"/>
      <c r="N326" s="140"/>
      <c r="O326" s="139"/>
      <c r="P326" s="140"/>
      <c r="Q326" s="140"/>
      <c r="R326" s="144"/>
      <c r="S326" s="145"/>
      <c r="T326" s="181" t="str">
        <f>IFERROR(VLOOKUP(N$8,#REF!,ROW(G146),FALSE),"")</f>
        <v/>
      </c>
      <c r="U326" s="182"/>
      <c r="V326" s="182"/>
      <c r="W326" s="181"/>
      <c r="X326" s="181"/>
      <c r="Y326" s="181"/>
      <c r="Z326" s="192"/>
      <c r="AA326" s="181"/>
    </row>
    <row r="327" spans="1:27" hidden="1">
      <c r="A327" s="193"/>
      <c r="B327" s="181"/>
      <c r="C327" s="181"/>
      <c r="D327" s="181"/>
      <c r="E327" s="181"/>
      <c r="F327" s="181"/>
      <c r="G327" s="146" t="str">
        <f>IFERROR(VLOOKUP(N$7,Sheet1!$A$2:$BK$350,ROW(G266),FALSE),"")</f>
        <v/>
      </c>
      <c r="H327" s="137"/>
      <c r="I327" s="137"/>
      <c r="J327" s="137"/>
      <c r="K327" s="141"/>
      <c r="L327" s="139" t="s">
        <v>430</v>
      </c>
      <c r="M327" s="140"/>
      <c r="N327" s="140"/>
      <c r="O327" s="139"/>
      <c r="P327" s="140"/>
      <c r="Q327" s="140"/>
      <c r="R327" s="144"/>
      <c r="S327" s="145"/>
      <c r="T327" s="181" t="str">
        <f>IFERROR(VLOOKUP(N$8,#REF!,ROW(G147),FALSE),"")</f>
        <v/>
      </c>
      <c r="U327" s="182"/>
      <c r="V327" s="182"/>
      <c r="W327" s="181"/>
      <c r="X327" s="181"/>
      <c r="Y327" s="181"/>
      <c r="Z327" s="192"/>
      <c r="AA327" s="181"/>
    </row>
    <row r="328" spans="1:27" hidden="1">
      <c r="A328" s="193"/>
      <c r="B328" s="181"/>
      <c r="C328" s="181"/>
      <c r="D328" s="181"/>
      <c r="E328" s="181"/>
      <c r="F328" s="181"/>
      <c r="G328" s="146" t="str">
        <f>IFERROR(VLOOKUP(N$7,Sheet1!$A$2:$BK$350,ROW(G267),FALSE),"")</f>
        <v/>
      </c>
      <c r="H328" s="137"/>
      <c r="I328" s="137"/>
      <c r="J328" s="137"/>
      <c r="K328" s="141"/>
      <c r="L328" s="139" t="s">
        <v>59</v>
      </c>
      <c r="M328" s="140"/>
      <c r="N328" s="140"/>
      <c r="O328" s="139"/>
      <c r="P328" s="140"/>
      <c r="Q328" s="140"/>
      <c r="R328" s="144"/>
      <c r="S328" s="145"/>
      <c r="T328" s="181" t="str">
        <f>IFERROR(VLOOKUP(N$8,#REF!,ROW(G148),FALSE),"")</f>
        <v/>
      </c>
      <c r="U328" s="182"/>
      <c r="V328" s="182"/>
      <c r="W328" s="181"/>
      <c r="X328" s="181"/>
      <c r="Y328" s="181"/>
      <c r="Z328" s="192"/>
      <c r="AA328" s="181"/>
    </row>
    <row r="329" spans="1:27" hidden="1">
      <c r="A329" s="193"/>
      <c r="B329" s="181"/>
      <c r="C329" s="181"/>
      <c r="D329" s="181"/>
      <c r="E329" s="181"/>
      <c r="F329" s="181"/>
      <c r="G329" s="146" t="str">
        <f>IFERROR(VLOOKUP(N$7,Sheet1!$A$2:$BK$350,ROW(G268),FALSE),"")</f>
        <v/>
      </c>
      <c r="H329" s="137"/>
      <c r="I329" s="137"/>
      <c r="J329" s="137"/>
      <c r="K329" s="141"/>
      <c r="L329" s="139" t="s">
        <v>475</v>
      </c>
      <c r="M329" s="140"/>
      <c r="N329" s="140"/>
      <c r="O329" s="139"/>
      <c r="P329" s="140"/>
      <c r="Q329" s="140"/>
      <c r="R329" s="144"/>
      <c r="S329" s="145"/>
      <c r="T329" s="181" t="str">
        <f>IFERROR(VLOOKUP(N$8,#REF!,ROW(G149),FALSE),"")</f>
        <v/>
      </c>
      <c r="U329" s="182"/>
      <c r="V329" s="182"/>
      <c r="W329" s="181"/>
      <c r="X329" s="181"/>
      <c r="Y329" s="181"/>
      <c r="Z329" s="192"/>
      <c r="AA329" s="181"/>
    </row>
    <row r="330" spans="1:27" hidden="1">
      <c r="A330" s="193"/>
      <c r="B330" s="181"/>
      <c r="C330" s="181"/>
      <c r="D330" s="181"/>
      <c r="E330" s="181"/>
      <c r="F330" s="181"/>
      <c r="G330" s="146" t="str">
        <f>IFERROR(VLOOKUP(N$7,Sheet1!$A$2:$BK$350,ROW(G269),FALSE),"")</f>
        <v/>
      </c>
      <c r="H330" s="137"/>
      <c r="I330" s="137"/>
      <c r="J330" s="137"/>
      <c r="K330" s="141"/>
      <c r="L330" s="139" t="s">
        <v>130</v>
      </c>
      <c r="M330" s="140"/>
      <c r="N330" s="140"/>
      <c r="O330" s="139"/>
      <c r="P330" s="140"/>
      <c r="Q330" s="140"/>
      <c r="R330" s="144"/>
      <c r="S330" s="145"/>
      <c r="T330" s="181" t="str">
        <f>IFERROR(VLOOKUP(N$8,#REF!,ROW(G150),FALSE),"")</f>
        <v/>
      </c>
      <c r="U330" s="182"/>
      <c r="V330" s="182"/>
      <c r="W330" s="181"/>
      <c r="X330" s="181"/>
      <c r="Y330" s="181"/>
      <c r="Z330" s="192"/>
      <c r="AA330" s="181"/>
    </row>
    <row r="331" spans="1:27" hidden="1">
      <c r="A331" s="193"/>
      <c r="B331" s="181"/>
      <c r="C331" s="181"/>
      <c r="D331" s="181"/>
      <c r="E331" s="181"/>
      <c r="F331" s="181"/>
      <c r="G331" s="146" t="str">
        <f>IFERROR(VLOOKUP(N$7,Sheet1!$A$2:$BK$350,ROW(G270),FALSE),"")</f>
        <v/>
      </c>
      <c r="H331" s="137"/>
      <c r="I331" s="137"/>
      <c r="J331" s="137"/>
      <c r="K331" s="141"/>
      <c r="L331" s="139" t="s">
        <v>160</v>
      </c>
      <c r="M331" s="140"/>
      <c r="N331" s="140"/>
      <c r="O331" s="139" t="s">
        <v>613</v>
      </c>
      <c r="P331" s="140"/>
      <c r="Q331" s="140"/>
      <c r="R331" s="144"/>
      <c r="S331" s="145"/>
      <c r="T331" s="181" t="str">
        <f>IFERROR(VLOOKUP(N$8,#REF!,ROW(G151),FALSE),"")</f>
        <v/>
      </c>
      <c r="U331" s="182"/>
      <c r="V331" s="182"/>
      <c r="W331" s="181"/>
      <c r="X331" s="181"/>
      <c r="Y331" s="181"/>
      <c r="Z331" s="192"/>
      <c r="AA331" s="181"/>
    </row>
    <row r="332" spans="1:27" hidden="1">
      <c r="A332" s="193"/>
      <c r="B332" s="181"/>
      <c r="C332" s="181"/>
      <c r="D332" s="181"/>
      <c r="E332" s="181"/>
      <c r="F332" s="181"/>
      <c r="G332" s="146" t="str">
        <f>IFERROR(VLOOKUP(N$7,Sheet1!$A$2:$BK$350,ROW(G271),FALSE),"")</f>
        <v/>
      </c>
      <c r="H332" s="137"/>
      <c r="I332" s="137"/>
      <c r="J332" s="137"/>
      <c r="K332" s="141"/>
      <c r="L332" s="139" t="s">
        <v>83</v>
      </c>
      <c r="M332" s="140"/>
      <c r="N332" s="140"/>
      <c r="O332" s="139"/>
      <c r="P332" s="140"/>
      <c r="Q332" s="140"/>
      <c r="R332" s="144"/>
      <c r="S332" s="145"/>
      <c r="T332" s="181" t="str">
        <f>IFERROR(VLOOKUP(N$8,#REF!,ROW(G152),FALSE),"")</f>
        <v/>
      </c>
      <c r="U332" s="182"/>
      <c r="V332" s="182"/>
      <c r="W332" s="181"/>
      <c r="X332" s="181"/>
      <c r="Y332" s="181"/>
      <c r="Z332" s="192"/>
      <c r="AA332" s="181"/>
    </row>
    <row r="333" spans="1:27" hidden="1">
      <c r="A333" s="193"/>
      <c r="B333" s="181"/>
      <c r="C333" s="181"/>
      <c r="D333" s="181"/>
      <c r="E333" s="181"/>
      <c r="F333" s="181"/>
      <c r="G333" s="146" t="str">
        <f>IFERROR(VLOOKUP(N$7,Sheet1!$A$2:$BK$350,ROW(G272),FALSE),"")</f>
        <v/>
      </c>
      <c r="H333" s="137"/>
      <c r="I333" s="137"/>
      <c r="J333" s="137"/>
      <c r="K333" s="141"/>
      <c r="L333" s="139" t="s">
        <v>632</v>
      </c>
      <c r="M333" s="140"/>
      <c r="N333" s="140"/>
      <c r="O333" s="139" t="s">
        <v>631</v>
      </c>
      <c r="P333" s="140"/>
      <c r="Q333" s="140"/>
      <c r="R333" s="144"/>
      <c r="S333" s="145"/>
      <c r="T333" s="181" t="str">
        <f>IFERROR(VLOOKUP(N$8,#REF!,ROW(G153),FALSE),"")</f>
        <v/>
      </c>
      <c r="U333" s="182"/>
      <c r="V333" s="182"/>
      <c r="W333" s="181"/>
      <c r="X333" s="181"/>
      <c r="Y333" s="181"/>
      <c r="Z333" s="192"/>
      <c r="AA333" s="181"/>
    </row>
    <row r="334" spans="1:27" hidden="1">
      <c r="A334" s="193"/>
      <c r="B334" s="181"/>
      <c r="C334" s="181"/>
      <c r="D334" s="181"/>
      <c r="E334" s="181"/>
      <c r="F334" s="181"/>
      <c r="G334" s="146" t="str">
        <f>IFERROR(VLOOKUP(N$7,Sheet1!$A$2:$BK$350,ROW(G273),FALSE),"")</f>
        <v/>
      </c>
      <c r="H334" s="137"/>
      <c r="I334" s="137"/>
      <c r="J334" s="137"/>
      <c r="K334" s="141"/>
      <c r="L334" s="139" t="s">
        <v>633</v>
      </c>
      <c r="M334" s="140"/>
      <c r="N334" s="140"/>
      <c r="O334" s="139" t="s">
        <v>631</v>
      </c>
      <c r="P334" s="140"/>
      <c r="Q334" s="140"/>
      <c r="R334" s="144"/>
      <c r="S334" s="145"/>
      <c r="T334" s="181" t="str">
        <f>IFERROR(VLOOKUP(N$8,#REF!,ROW(G154),FALSE),"")</f>
        <v/>
      </c>
      <c r="U334" s="182"/>
      <c r="V334" s="182"/>
      <c r="W334" s="181"/>
      <c r="X334" s="181"/>
      <c r="Y334" s="181"/>
      <c r="Z334" s="192"/>
      <c r="AA334" s="181"/>
    </row>
    <row r="335" spans="1:27" hidden="1">
      <c r="A335" s="193"/>
      <c r="B335" s="181"/>
      <c r="C335" s="181"/>
      <c r="D335" s="181"/>
      <c r="E335" s="181"/>
      <c r="F335" s="181"/>
      <c r="G335" s="146" t="str">
        <f>IFERROR(VLOOKUP(N$7,Sheet1!$A$2:$BK$350,ROW(G274),FALSE),"")</f>
        <v/>
      </c>
      <c r="H335" s="137"/>
      <c r="I335" s="137"/>
      <c r="J335" s="137"/>
      <c r="K335" s="141"/>
      <c r="L335" s="139" t="s">
        <v>57</v>
      </c>
      <c r="M335" s="140"/>
      <c r="N335" s="140"/>
      <c r="O335" s="139"/>
      <c r="P335" s="140"/>
      <c r="Q335" s="140"/>
      <c r="R335" s="144"/>
      <c r="S335" s="145"/>
      <c r="T335" s="181" t="str">
        <f>IFERROR(VLOOKUP(N$8,#REF!,ROW(G155),FALSE),"")</f>
        <v/>
      </c>
      <c r="U335" s="182"/>
      <c r="V335" s="182"/>
      <c r="W335" s="181"/>
      <c r="X335" s="181"/>
      <c r="Y335" s="181"/>
      <c r="Z335" s="192"/>
      <c r="AA335" s="181"/>
    </row>
    <row r="336" spans="1:27" hidden="1">
      <c r="A336" s="193"/>
      <c r="B336" s="181"/>
      <c r="C336" s="181"/>
      <c r="D336" s="181"/>
      <c r="E336" s="181"/>
      <c r="F336" s="181"/>
      <c r="G336" s="146" t="str">
        <f>IFERROR(VLOOKUP(N$7,Sheet1!$A$2:$BK$350,ROW(G275),FALSE),"")</f>
        <v/>
      </c>
      <c r="H336" s="137"/>
      <c r="I336" s="137"/>
      <c r="J336" s="137"/>
      <c r="K336" s="141"/>
      <c r="L336" s="139" t="s">
        <v>86</v>
      </c>
      <c r="M336" s="140"/>
      <c r="N336" s="140"/>
      <c r="O336" s="139" t="s">
        <v>614</v>
      </c>
      <c r="P336" s="140"/>
      <c r="Q336" s="140"/>
      <c r="R336" s="144"/>
      <c r="S336" s="145"/>
      <c r="T336" s="181" t="str">
        <f>IFERROR(VLOOKUP(N$8,#REF!,ROW(G156),FALSE),"")</f>
        <v/>
      </c>
      <c r="U336" s="182"/>
      <c r="V336" s="182"/>
      <c r="W336" s="181"/>
      <c r="X336" s="181"/>
      <c r="Y336" s="181"/>
      <c r="Z336" s="192"/>
      <c r="AA336" s="181"/>
    </row>
    <row r="337" spans="1:27" hidden="1">
      <c r="A337" s="193"/>
      <c r="B337" s="181"/>
      <c r="C337" s="181"/>
      <c r="D337" s="181"/>
      <c r="E337" s="181"/>
      <c r="F337" s="181"/>
      <c r="G337" s="146" t="str">
        <f>IFERROR(VLOOKUP(N$7,Sheet1!$A$2:$BK$350,ROW(G276),FALSE),"")</f>
        <v/>
      </c>
      <c r="H337" s="137"/>
      <c r="I337" s="137"/>
      <c r="J337" s="137"/>
      <c r="K337" s="141"/>
      <c r="L337" s="139" t="s">
        <v>634</v>
      </c>
      <c r="M337" s="140"/>
      <c r="N337" s="140"/>
      <c r="O337" s="139" t="s">
        <v>631</v>
      </c>
      <c r="P337" s="140"/>
      <c r="Q337" s="140"/>
      <c r="R337" s="144"/>
      <c r="S337" s="145"/>
      <c r="T337" s="181" t="str">
        <f>IFERROR(VLOOKUP(N$8,#REF!,ROW(G157),FALSE),"")</f>
        <v/>
      </c>
      <c r="U337" s="182"/>
      <c r="V337" s="182"/>
      <c r="W337" s="181"/>
      <c r="X337" s="181"/>
      <c r="Y337" s="181"/>
      <c r="Z337" s="192"/>
      <c r="AA337" s="181"/>
    </row>
    <row r="338" spans="1:27" hidden="1">
      <c r="A338" s="193"/>
      <c r="B338" s="181"/>
      <c r="C338" s="181"/>
      <c r="D338" s="181"/>
      <c r="E338" s="181"/>
      <c r="F338" s="181"/>
      <c r="G338" s="146" t="str">
        <f>IFERROR(VLOOKUP(N$7,Sheet1!$A$2:$BK$350,ROW(G277),FALSE),"")</f>
        <v/>
      </c>
      <c r="H338" s="137"/>
      <c r="I338" s="137"/>
      <c r="J338" s="137"/>
      <c r="K338" s="141"/>
      <c r="L338" s="139" t="s">
        <v>635</v>
      </c>
      <c r="M338" s="140"/>
      <c r="N338" s="140"/>
      <c r="O338" s="139" t="s">
        <v>631</v>
      </c>
      <c r="P338" s="140"/>
      <c r="Q338" s="140"/>
      <c r="R338" s="144"/>
      <c r="S338" s="145"/>
      <c r="T338" s="181" t="str">
        <f>IFERROR(VLOOKUP(N$8,#REF!,ROW(G158),FALSE),"")</f>
        <v/>
      </c>
      <c r="U338" s="182"/>
      <c r="V338" s="182"/>
      <c r="W338" s="181"/>
      <c r="X338" s="181"/>
      <c r="Y338" s="181"/>
      <c r="Z338" s="192"/>
      <c r="AA338" s="181"/>
    </row>
    <row r="339" spans="1:27" hidden="1">
      <c r="A339" s="193"/>
      <c r="B339" s="181"/>
      <c r="C339" s="181"/>
      <c r="D339" s="181"/>
      <c r="E339" s="181"/>
      <c r="F339" s="181"/>
      <c r="G339" s="146" t="str">
        <f>IFERROR(VLOOKUP(N$7,Sheet1!$A$2:$BK$350,ROW(G278),FALSE),"")</f>
        <v/>
      </c>
      <c r="H339" s="137"/>
      <c r="I339" s="137"/>
      <c r="J339" s="137"/>
      <c r="K339" s="141"/>
      <c r="L339" s="139" t="s">
        <v>431</v>
      </c>
      <c r="M339" s="140"/>
      <c r="N339" s="140"/>
      <c r="O339" s="139"/>
      <c r="P339" s="140"/>
      <c r="Q339" s="140"/>
      <c r="R339" s="144"/>
      <c r="S339" s="145"/>
      <c r="T339" s="181" t="str">
        <f>IFERROR(VLOOKUP(N$8,#REF!,ROW(G159),FALSE),"")</f>
        <v/>
      </c>
      <c r="U339" s="182"/>
      <c r="V339" s="182"/>
      <c r="W339" s="181"/>
      <c r="X339" s="181"/>
      <c r="Y339" s="181"/>
      <c r="Z339" s="192"/>
      <c r="AA339" s="181"/>
    </row>
    <row r="340" spans="1:27" hidden="1">
      <c r="A340" s="193"/>
      <c r="B340" s="181"/>
      <c r="C340" s="181"/>
      <c r="D340" s="181"/>
      <c r="E340" s="181"/>
      <c r="F340" s="181"/>
      <c r="G340" s="146" t="str">
        <f>IFERROR(VLOOKUP(N$7,Sheet1!$A$2:$BK$350,ROW(G279),FALSE),"")</f>
        <v/>
      </c>
      <c r="H340" s="137"/>
      <c r="I340" s="137"/>
      <c r="J340" s="137"/>
      <c r="K340" s="141"/>
      <c r="L340" s="139" t="s">
        <v>56</v>
      </c>
      <c r="M340" s="140"/>
      <c r="N340" s="140"/>
      <c r="O340" s="139"/>
      <c r="P340" s="140"/>
      <c r="Q340" s="140"/>
      <c r="R340" s="144"/>
      <c r="S340" s="145"/>
      <c r="T340" s="181" t="str">
        <f>IFERROR(VLOOKUP(N$8,#REF!,ROW(G160),FALSE),"")</f>
        <v/>
      </c>
      <c r="U340" s="182"/>
      <c r="V340" s="182"/>
      <c r="W340" s="181"/>
      <c r="X340" s="181"/>
      <c r="Y340" s="181"/>
      <c r="Z340" s="192"/>
      <c r="AA340" s="181"/>
    </row>
    <row r="341" spans="1:27" hidden="1">
      <c r="A341" s="193"/>
      <c r="B341" s="181"/>
      <c r="C341" s="181"/>
      <c r="D341" s="181"/>
      <c r="E341" s="181"/>
      <c r="F341" s="181"/>
      <c r="G341" s="146" t="str">
        <f>IFERROR(VLOOKUP(N$7,Sheet1!$A$2:$BK$350,ROW(G280),FALSE),"")</f>
        <v/>
      </c>
      <c r="H341" s="137"/>
      <c r="I341" s="137"/>
      <c r="J341" s="137"/>
      <c r="K341" s="141"/>
      <c r="L341" s="139" t="s">
        <v>85</v>
      </c>
      <c r="M341" s="140"/>
      <c r="N341" s="140"/>
      <c r="O341" s="139" t="s">
        <v>615</v>
      </c>
      <c r="P341" s="140"/>
      <c r="Q341" s="140"/>
      <c r="R341" s="144"/>
      <c r="S341" s="145"/>
      <c r="T341" s="181" t="str">
        <f>IFERROR(VLOOKUP(N$8,#REF!,ROW(G161),FALSE),"")</f>
        <v/>
      </c>
      <c r="U341" s="182"/>
      <c r="V341" s="182"/>
      <c r="W341" s="181"/>
      <c r="X341" s="181"/>
      <c r="Y341" s="181"/>
      <c r="Z341" s="192"/>
      <c r="AA341" s="181"/>
    </row>
    <row r="342" spans="1:27" hidden="1">
      <c r="A342" s="193"/>
      <c r="B342" s="181"/>
      <c r="C342" s="181"/>
      <c r="D342" s="181"/>
      <c r="E342" s="181"/>
      <c r="F342" s="181"/>
      <c r="G342" s="146" t="str">
        <f>IFERROR(VLOOKUP(N$7,Sheet1!$A$2:$BK$350,ROW(G281),FALSE),"")</f>
        <v/>
      </c>
      <c r="H342" s="137"/>
      <c r="I342" s="137"/>
      <c r="J342" s="137"/>
      <c r="K342" s="141"/>
      <c r="L342" s="139" t="s">
        <v>432</v>
      </c>
      <c r="M342" s="140"/>
      <c r="N342" s="140"/>
      <c r="O342" s="139"/>
      <c r="P342" s="140"/>
      <c r="Q342" s="140"/>
      <c r="R342" s="144"/>
      <c r="S342" s="145"/>
      <c r="T342" s="181" t="str">
        <f>IFERROR(VLOOKUP(N$8,#REF!,ROW(G162),FALSE),"")</f>
        <v/>
      </c>
      <c r="U342" s="182"/>
      <c r="V342" s="182"/>
      <c r="W342" s="181"/>
      <c r="X342" s="181"/>
      <c r="Y342" s="181"/>
      <c r="Z342" s="192"/>
      <c r="AA342" s="181"/>
    </row>
    <row r="343" spans="1:27" hidden="1">
      <c r="A343" s="193"/>
      <c r="B343" s="181"/>
      <c r="C343" s="181"/>
      <c r="D343" s="181"/>
      <c r="E343" s="181"/>
      <c r="F343" s="181"/>
      <c r="G343" s="146" t="str">
        <f>IFERROR(VLOOKUP(N$7,Sheet1!$A$2:$BK$350,ROW(G282),FALSE),"")</f>
        <v/>
      </c>
      <c r="H343" s="137"/>
      <c r="I343" s="137"/>
      <c r="J343" s="137"/>
      <c r="K343" s="141"/>
      <c r="L343" s="139" t="s">
        <v>345</v>
      </c>
      <c r="M343" s="140"/>
      <c r="N343" s="140"/>
      <c r="O343" s="139"/>
      <c r="P343" s="140"/>
      <c r="Q343" s="140"/>
      <c r="R343" s="144"/>
      <c r="S343" s="145"/>
      <c r="T343" s="181" t="str">
        <f>IFERROR(VLOOKUP(N$8,#REF!,ROW(G163),FALSE),"")</f>
        <v/>
      </c>
      <c r="U343" s="182"/>
      <c r="V343" s="182"/>
      <c r="W343" s="181"/>
      <c r="X343" s="181"/>
      <c r="Y343" s="181"/>
      <c r="Z343" s="192"/>
      <c r="AA343" s="181"/>
    </row>
    <row r="344" spans="1:27" hidden="1">
      <c r="A344" s="193"/>
      <c r="B344" s="181"/>
      <c r="C344" s="181"/>
      <c r="D344" s="181"/>
      <c r="E344" s="181"/>
      <c r="F344" s="181"/>
      <c r="G344" s="146" t="str">
        <f>IFERROR(VLOOKUP(N$7,Sheet1!$A$2:$BK$350,ROW(G283),FALSE),"")</f>
        <v/>
      </c>
      <c r="H344" s="137"/>
      <c r="I344" s="137"/>
      <c r="J344" s="137"/>
      <c r="K344" s="141"/>
      <c r="L344" s="139" t="s">
        <v>129</v>
      </c>
      <c r="M344" s="140"/>
      <c r="N344" s="140"/>
      <c r="O344" s="139"/>
      <c r="P344" s="140"/>
      <c r="Q344" s="140"/>
      <c r="R344" s="144"/>
      <c r="S344" s="145"/>
      <c r="T344" s="181" t="str">
        <f>IFERROR(VLOOKUP(N$8,#REF!,ROW(G164),FALSE),"")</f>
        <v/>
      </c>
      <c r="U344" s="182"/>
      <c r="V344" s="182"/>
      <c r="W344" s="181"/>
      <c r="X344" s="181"/>
      <c r="Y344" s="181"/>
      <c r="Z344" s="192"/>
      <c r="AA344" s="181"/>
    </row>
    <row r="345" spans="1:27" hidden="1">
      <c r="A345" s="193"/>
      <c r="B345" s="181"/>
      <c r="C345" s="181"/>
      <c r="D345" s="181"/>
      <c r="E345" s="181"/>
      <c r="F345" s="181"/>
      <c r="G345" s="146" t="str">
        <f>IFERROR(VLOOKUP(N$7,Sheet1!$A$2:$BK$350,ROW(G284),FALSE),"")</f>
        <v/>
      </c>
      <c r="H345" s="137"/>
      <c r="I345" s="137"/>
      <c r="J345" s="137"/>
      <c r="K345" s="141"/>
      <c r="L345" s="139" t="s">
        <v>159</v>
      </c>
      <c r="M345" s="140"/>
      <c r="N345" s="140"/>
      <c r="O345" s="139"/>
      <c r="P345" s="140"/>
      <c r="Q345" s="140"/>
      <c r="R345" s="144"/>
      <c r="S345" s="145"/>
      <c r="T345" s="181" t="str">
        <f>IFERROR(VLOOKUP(N$8,#REF!,ROW(G165),FALSE),"")</f>
        <v/>
      </c>
      <c r="U345" s="182"/>
      <c r="V345" s="182"/>
      <c r="W345" s="181"/>
      <c r="X345" s="181"/>
      <c r="Y345" s="181"/>
      <c r="Z345" s="192"/>
      <c r="AA345" s="181"/>
    </row>
    <row r="346" spans="1:27" hidden="1">
      <c r="A346" s="193"/>
      <c r="B346" s="181"/>
      <c r="C346" s="181"/>
      <c r="D346" s="181"/>
      <c r="E346" s="181"/>
      <c r="F346" s="181"/>
      <c r="G346" s="146" t="str">
        <f>IFERROR(VLOOKUP(N$7,Sheet1!$A$2:$BK$350,ROW(G285),FALSE),"")</f>
        <v/>
      </c>
      <c r="H346" s="137"/>
      <c r="I346" s="137"/>
      <c r="J346" s="137"/>
      <c r="K346" s="141"/>
      <c r="L346" s="139" t="s">
        <v>433</v>
      </c>
      <c r="M346" s="140"/>
      <c r="N346" s="140"/>
      <c r="O346" s="139"/>
      <c r="P346" s="140"/>
      <c r="Q346" s="140"/>
      <c r="R346" s="144"/>
      <c r="S346" s="145"/>
      <c r="T346" s="181" t="str">
        <f>IFERROR(VLOOKUP(N$8,#REF!,ROW(G166),FALSE),"")</f>
        <v/>
      </c>
      <c r="U346" s="182"/>
      <c r="V346" s="182"/>
      <c r="W346" s="181"/>
      <c r="X346" s="181"/>
      <c r="Y346" s="181"/>
      <c r="Z346" s="192"/>
      <c r="AA346" s="181"/>
    </row>
    <row r="347" spans="1:27" hidden="1">
      <c r="A347" s="193"/>
      <c r="B347" s="181"/>
      <c r="C347" s="181"/>
      <c r="D347" s="181"/>
      <c r="E347" s="181"/>
      <c r="F347" s="181"/>
      <c r="G347" s="146" t="str">
        <f>IFERROR(VLOOKUP(N$7,Sheet1!$A$2:$BK$350,ROW(G286),FALSE),"")</f>
        <v/>
      </c>
      <c r="H347" s="137"/>
      <c r="I347" s="137"/>
      <c r="J347" s="137"/>
      <c r="K347" s="141"/>
      <c r="L347" s="139" t="s">
        <v>434</v>
      </c>
      <c r="M347" s="140"/>
      <c r="N347" s="140"/>
      <c r="O347" s="139"/>
      <c r="P347" s="140"/>
      <c r="Q347" s="140"/>
      <c r="R347" s="144"/>
      <c r="S347" s="145"/>
      <c r="T347" s="181" t="str">
        <f>IFERROR(VLOOKUP(N$8,#REF!,ROW(G167),FALSE),"")</f>
        <v/>
      </c>
      <c r="U347" s="182"/>
      <c r="V347" s="182"/>
      <c r="W347" s="181"/>
      <c r="X347" s="181"/>
      <c r="Y347" s="181"/>
      <c r="Z347" s="192"/>
      <c r="AA347" s="181"/>
    </row>
    <row r="348" spans="1:27" hidden="1">
      <c r="A348" s="193"/>
      <c r="B348" s="181"/>
      <c r="C348" s="181"/>
      <c r="D348" s="181"/>
      <c r="E348" s="181"/>
      <c r="F348" s="181"/>
      <c r="G348" s="146" t="str">
        <f>IFERROR(VLOOKUP(N$7,Sheet1!$A$2:$BK$350,ROW(G287),FALSE),"")</f>
        <v/>
      </c>
      <c r="H348" s="137"/>
      <c r="I348" s="137"/>
      <c r="J348" s="137"/>
      <c r="K348" s="141"/>
      <c r="L348" s="139" t="s">
        <v>55</v>
      </c>
      <c r="M348" s="140"/>
      <c r="N348" s="140"/>
      <c r="O348" s="139"/>
      <c r="P348" s="140"/>
      <c r="Q348" s="140"/>
      <c r="R348" s="144"/>
      <c r="S348" s="145"/>
      <c r="T348" s="181" t="str">
        <f>IFERROR(VLOOKUP(N$8,#REF!,ROW(G168),FALSE),"")</f>
        <v/>
      </c>
      <c r="U348" s="182"/>
      <c r="V348" s="182"/>
      <c r="W348" s="181"/>
      <c r="X348" s="181"/>
      <c r="Y348" s="181"/>
      <c r="Z348" s="192"/>
      <c r="AA348" s="181"/>
    </row>
    <row r="349" spans="1:27" hidden="1">
      <c r="A349" s="193"/>
      <c r="B349" s="181"/>
      <c r="C349" s="181"/>
      <c r="D349" s="181"/>
      <c r="E349" s="181"/>
      <c r="F349" s="181"/>
      <c r="G349" s="146" t="str">
        <f>IFERROR(VLOOKUP(N$7,Sheet1!$A$2:$BK$350,ROW(G288),FALSE),"")</f>
        <v/>
      </c>
      <c r="H349" s="137"/>
      <c r="I349" s="137"/>
      <c r="J349" s="137"/>
      <c r="K349" s="141"/>
      <c r="L349" s="139" t="s">
        <v>106</v>
      </c>
      <c r="M349" s="140"/>
      <c r="N349" s="140"/>
      <c r="O349" s="139"/>
      <c r="P349" s="140"/>
      <c r="Q349" s="140"/>
      <c r="R349" s="144"/>
      <c r="S349" s="145"/>
      <c r="T349" s="181" t="str">
        <f>IFERROR(VLOOKUP(N$8,#REF!,ROW(G169),FALSE),"")</f>
        <v/>
      </c>
      <c r="U349" s="182"/>
      <c r="V349" s="182"/>
      <c r="W349" s="181"/>
      <c r="X349" s="181"/>
      <c r="Y349" s="181"/>
      <c r="Z349" s="192"/>
      <c r="AA349" s="181"/>
    </row>
    <row r="350" spans="1:27" hidden="1">
      <c r="A350" s="193"/>
      <c r="B350" s="181"/>
      <c r="C350" s="181"/>
      <c r="D350" s="181"/>
      <c r="E350" s="181"/>
      <c r="F350" s="181"/>
      <c r="G350" s="146" t="str">
        <f>IFERROR(VLOOKUP(N$7,Sheet1!$A$2:$BK$350,ROW(G289),FALSE),"")</f>
        <v/>
      </c>
      <c r="H350" s="137"/>
      <c r="I350" s="137"/>
      <c r="J350" s="137"/>
      <c r="K350" s="141"/>
      <c r="L350" s="139" t="s">
        <v>84</v>
      </c>
      <c r="M350" s="140"/>
      <c r="N350" s="140"/>
      <c r="O350" s="139" t="s">
        <v>616</v>
      </c>
      <c r="P350" s="140"/>
      <c r="Q350" s="140"/>
      <c r="R350" s="144"/>
      <c r="S350" s="145"/>
      <c r="T350" s="182"/>
      <c r="U350" s="182"/>
      <c r="V350" s="182"/>
      <c r="W350" s="181"/>
      <c r="X350" s="181"/>
      <c r="Y350" s="181"/>
      <c r="Z350" s="192"/>
      <c r="AA350" s="181"/>
    </row>
    <row r="351" spans="1:27" hidden="1">
      <c r="A351" s="193"/>
      <c r="B351" s="181"/>
      <c r="C351" s="181"/>
      <c r="D351" s="181"/>
      <c r="E351" s="181"/>
      <c r="F351" s="181"/>
      <c r="G351" s="146" t="str">
        <f>IFERROR(VLOOKUP(N$7,Sheet1!$A$2:$BK$350,ROW(G290),FALSE),"")</f>
        <v/>
      </c>
      <c r="H351" s="137"/>
      <c r="I351" s="137"/>
      <c r="J351" s="137"/>
      <c r="K351" s="141"/>
      <c r="L351" s="139" t="s">
        <v>435</v>
      </c>
      <c r="M351" s="140"/>
      <c r="N351" s="140"/>
      <c r="O351" s="139" t="s">
        <v>617</v>
      </c>
      <c r="P351" s="140"/>
      <c r="Q351" s="140"/>
      <c r="R351" s="144"/>
      <c r="S351" s="145"/>
      <c r="T351" s="182"/>
      <c r="U351" s="182"/>
      <c r="V351" s="182"/>
      <c r="W351" s="181"/>
      <c r="X351" s="181"/>
      <c r="Y351" s="181"/>
      <c r="Z351" s="192"/>
      <c r="AA351" s="181"/>
    </row>
    <row r="352" spans="1:27" hidden="1">
      <c r="A352" s="193"/>
      <c r="B352" s="181"/>
      <c r="C352" s="181"/>
      <c r="D352" s="181"/>
      <c r="E352" s="181"/>
      <c r="F352" s="181"/>
      <c r="G352" s="146" t="str">
        <f>IFERROR(VLOOKUP(N$7,Sheet1!$A$2:$BK$350,ROW(G291),FALSE),"")</f>
        <v/>
      </c>
      <c r="H352" s="137"/>
      <c r="I352" s="137"/>
      <c r="J352" s="137"/>
      <c r="K352" s="141"/>
      <c r="L352" s="139" t="s">
        <v>330</v>
      </c>
      <c r="M352" s="140"/>
      <c r="N352" s="140"/>
      <c r="O352" s="139" t="s">
        <v>631</v>
      </c>
      <c r="P352" s="140"/>
      <c r="Q352" s="140"/>
      <c r="R352" s="144"/>
      <c r="S352" s="145"/>
      <c r="T352" s="182"/>
      <c r="U352" s="182"/>
      <c r="V352" s="182"/>
      <c r="W352" s="181"/>
      <c r="X352" s="181"/>
      <c r="Y352" s="181"/>
      <c r="Z352" s="192"/>
      <c r="AA352" s="181"/>
    </row>
    <row r="353" spans="1:27" hidden="1">
      <c r="A353" s="193"/>
      <c r="B353" s="181"/>
      <c r="C353" s="181"/>
      <c r="D353" s="181"/>
      <c r="E353" s="181"/>
      <c r="F353" s="181"/>
      <c r="G353" s="146" t="str">
        <f>IFERROR(VLOOKUP(N$7,Sheet1!$A$2:$BK$350,ROW(G292),FALSE),"")</f>
        <v/>
      </c>
      <c r="H353" s="137"/>
      <c r="I353" s="137"/>
      <c r="J353" s="137"/>
      <c r="K353" s="141"/>
      <c r="L353" s="139" t="s">
        <v>628</v>
      </c>
      <c r="M353" s="140"/>
      <c r="N353" s="140"/>
      <c r="O353" s="139" t="s">
        <v>631</v>
      </c>
      <c r="P353" s="140"/>
      <c r="Q353" s="140"/>
      <c r="R353" s="144"/>
      <c r="S353" s="145"/>
      <c r="T353" s="182"/>
      <c r="U353" s="182"/>
      <c r="V353" s="182"/>
      <c r="W353" s="181"/>
      <c r="X353" s="181"/>
      <c r="Y353" s="181"/>
      <c r="Z353" s="192"/>
      <c r="AA353" s="181"/>
    </row>
    <row r="354" spans="1:27" hidden="1">
      <c r="A354" s="193"/>
      <c r="B354" s="181"/>
      <c r="C354" s="181"/>
      <c r="D354" s="181"/>
      <c r="E354" s="181"/>
      <c r="F354" s="181"/>
      <c r="G354" s="146" t="str">
        <f>IFERROR(VLOOKUP(N$7,Sheet1!$A$2:$BK$350,ROW(G293),FALSE),"")</f>
        <v/>
      </c>
      <c r="H354" s="137"/>
      <c r="I354" s="137"/>
      <c r="J354" s="137"/>
      <c r="K354" s="141"/>
      <c r="L354" s="139" t="s">
        <v>342</v>
      </c>
      <c r="M354" s="140"/>
      <c r="N354" s="141"/>
      <c r="O354" s="140"/>
      <c r="P354" s="140"/>
      <c r="Q354" s="140"/>
      <c r="R354" s="144"/>
      <c r="S354" s="145"/>
      <c r="T354" s="182"/>
      <c r="U354" s="182"/>
      <c r="V354" s="182"/>
      <c r="W354" s="181"/>
      <c r="X354" s="181"/>
      <c r="Y354" s="181"/>
      <c r="Z354" s="192"/>
      <c r="AA354" s="181"/>
    </row>
    <row r="355" spans="1:27" hidden="1">
      <c r="A355" s="193"/>
      <c r="B355" s="181"/>
      <c r="C355" s="181"/>
      <c r="D355" s="181"/>
      <c r="E355" s="181"/>
      <c r="F355" s="181"/>
      <c r="G355" s="146" t="str">
        <f>IFERROR(VLOOKUP(N$7,Sheet1!$A$2:$BK$350,ROW(G294),FALSE),"")</f>
        <v/>
      </c>
      <c r="H355" s="137"/>
      <c r="I355" s="137"/>
      <c r="J355" s="137"/>
      <c r="K355" s="141"/>
      <c r="L355" s="139" t="s">
        <v>340</v>
      </c>
      <c r="M355" s="140"/>
      <c r="N355" s="141"/>
      <c r="O355" s="140"/>
      <c r="P355" s="140"/>
      <c r="Q355" s="140"/>
      <c r="R355" s="144"/>
      <c r="S355" s="145"/>
      <c r="T355" s="182"/>
      <c r="U355" s="182"/>
      <c r="V355" s="182"/>
      <c r="W355" s="181"/>
      <c r="X355" s="181"/>
      <c r="Y355" s="181"/>
      <c r="Z355" s="192"/>
      <c r="AA355" s="181"/>
    </row>
    <row r="356" spans="1:27" hidden="1">
      <c r="A356" s="193"/>
      <c r="B356" s="181"/>
      <c r="C356" s="181"/>
      <c r="D356" s="181"/>
      <c r="E356" s="181"/>
      <c r="F356" s="181"/>
      <c r="G356" s="146" t="str">
        <f>IFERROR(VLOOKUP(N$7,Sheet1!$A$2:$BK$350,ROW(G295),FALSE),"")</f>
        <v/>
      </c>
      <c r="H356" s="137"/>
      <c r="I356" s="137"/>
      <c r="J356" s="137"/>
      <c r="K356" s="141"/>
      <c r="L356" s="139" t="s">
        <v>436</v>
      </c>
      <c r="M356" s="140"/>
      <c r="N356" s="141"/>
      <c r="O356" s="140"/>
      <c r="P356" s="140"/>
      <c r="Q356" s="140"/>
      <c r="R356" s="144"/>
      <c r="S356" s="145"/>
      <c r="T356" s="182"/>
      <c r="U356" s="182"/>
      <c r="V356" s="182"/>
      <c r="W356" s="181"/>
      <c r="X356" s="181"/>
      <c r="Y356" s="181"/>
      <c r="Z356" s="192"/>
      <c r="AA356" s="181"/>
    </row>
    <row r="357" spans="1:27" hidden="1">
      <c r="A357" s="193"/>
      <c r="B357" s="181"/>
      <c r="C357" s="181"/>
      <c r="D357" s="181"/>
      <c r="E357" s="181"/>
      <c r="F357" s="181"/>
      <c r="G357" s="146" t="str">
        <f>IFERROR(VLOOKUP(N$7,Sheet1!$A$2:$BK$350,ROW(G296),FALSE),"")</f>
        <v/>
      </c>
      <c r="H357" s="137"/>
      <c r="I357" s="137"/>
      <c r="J357" s="137"/>
      <c r="K357" s="141"/>
      <c r="L357" s="139" t="s">
        <v>630</v>
      </c>
      <c r="M357" s="140"/>
      <c r="N357" s="141"/>
      <c r="O357" s="139" t="s">
        <v>631</v>
      </c>
      <c r="P357" s="140"/>
      <c r="Q357" s="140"/>
      <c r="R357" s="144"/>
      <c r="S357" s="145"/>
      <c r="T357" s="182"/>
      <c r="U357" s="182"/>
      <c r="V357" s="182"/>
      <c r="W357" s="181"/>
      <c r="X357" s="181"/>
      <c r="Y357" s="181"/>
      <c r="Z357" s="192"/>
      <c r="AA357" s="181"/>
    </row>
    <row r="358" spans="1:27" hidden="1">
      <c r="A358" s="193"/>
      <c r="B358" s="181"/>
      <c r="C358" s="181"/>
      <c r="D358" s="181"/>
      <c r="E358" s="181"/>
      <c r="F358" s="181"/>
      <c r="G358" s="146" t="str">
        <f>IFERROR(VLOOKUP(N$7,Sheet1!$A$2:$BK$350,ROW(G297),FALSE),"")</f>
        <v/>
      </c>
      <c r="H358" s="137"/>
      <c r="I358" s="137"/>
      <c r="J358" s="137"/>
      <c r="K358" s="141"/>
      <c r="L358" s="139" t="s">
        <v>629</v>
      </c>
      <c r="M358" s="140"/>
      <c r="N358" s="141"/>
      <c r="O358" s="139" t="s">
        <v>631</v>
      </c>
      <c r="P358" s="140"/>
      <c r="Q358" s="140"/>
      <c r="R358" s="144"/>
      <c r="S358" s="145"/>
      <c r="T358" s="182"/>
      <c r="U358" s="182"/>
      <c r="V358" s="182"/>
      <c r="W358" s="181"/>
      <c r="X358" s="181"/>
      <c r="Y358" s="181"/>
      <c r="Z358" s="192"/>
      <c r="AA358" s="181"/>
    </row>
    <row r="359" spans="1:27" hidden="1">
      <c r="A359" s="193"/>
      <c r="B359" s="181"/>
      <c r="C359" s="181"/>
      <c r="D359" s="181"/>
      <c r="E359" s="181"/>
      <c r="F359" s="181"/>
      <c r="G359" s="146" t="str">
        <f>IFERROR(VLOOKUP(N$7,Sheet1!$A$2:$BK$350,ROW(G298),FALSE),"")</f>
        <v/>
      </c>
      <c r="H359" s="137"/>
      <c r="I359" s="137"/>
      <c r="J359" s="137"/>
      <c r="K359" s="141"/>
      <c r="L359" s="139" t="s">
        <v>128</v>
      </c>
      <c r="M359" s="140"/>
      <c r="N359" s="141"/>
      <c r="O359" s="140"/>
      <c r="P359" s="140"/>
      <c r="Q359" s="140"/>
      <c r="R359" s="144"/>
      <c r="S359" s="145"/>
      <c r="T359" s="182"/>
      <c r="U359" s="182"/>
      <c r="V359" s="182"/>
      <c r="W359" s="181"/>
      <c r="X359" s="181"/>
      <c r="Y359" s="181"/>
      <c r="Z359" s="192"/>
      <c r="AA359" s="181"/>
    </row>
    <row r="360" spans="1:27" ht="14.25" hidden="1" thickBot="1">
      <c r="E360" s="181"/>
      <c r="G360" s="146" t="str">
        <f>IFERROR(VLOOKUP(N$7,Sheet1!$A$2:$BK$350,ROW(G299),FALSE),"")</f>
        <v/>
      </c>
      <c r="H360" s="151"/>
      <c r="I360" s="151"/>
      <c r="J360" s="151"/>
      <c r="K360" s="194"/>
      <c r="L360" s="139" t="s">
        <v>158</v>
      </c>
      <c r="M360" s="140"/>
      <c r="N360" s="141"/>
      <c r="O360" s="140" t="s">
        <v>618</v>
      </c>
      <c r="P360" s="140"/>
      <c r="Q360" s="140"/>
      <c r="R360" s="144"/>
      <c r="S360" s="145"/>
      <c r="T360" s="182"/>
      <c r="U360" s="182"/>
      <c r="V360" s="182"/>
    </row>
    <row r="361" spans="1:27" hidden="1">
      <c r="G361" s="78"/>
      <c r="H361" s="182"/>
      <c r="I361" s="182"/>
      <c r="J361" s="182"/>
      <c r="K361" s="195"/>
      <c r="L361" s="139" t="s">
        <v>437</v>
      </c>
      <c r="M361" s="140"/>
      <c r="N361" s="141"/>
      <c r="O361" s="140"/>
      <c r="P361" s="140"/>
      <c r="Q361" s="140"/>
      <c r="R361" s="144"/>
      <c r="S361" s="145"/>
      <c r="T361" s="182"/>
      <c r="U361" s="182"/>
      <c r="V361" s="182"/>
    </row>
    <row r="362" spans="1:27" hidden="1">
      <c r="L362" s="139" t="s">
        <v>438</v>
      </c>
      <c r="M362" s="140"/>
      <c r="N362" s="141"/>
      <c r="O362" s="140"/>
      <c r="P362" s="140"/>
      <c r="Q362" s="140"/>
      <c r="R362" s="144"/>
      <c r="S362" s="145"/>
      <c r="T362" s="182"/>
      <c r="U362" s="182"/>
      <c r="V362" s="182"/>
    </row>
    <row r="363" spans="1:27" hidden="1">
      <c r="L363" s="139" t="s">
        <v>439</v>
      </c>
      <c r="M363" s="140"/>
      <c r="N363" s="141"/>
      <c r="O363" s="140" t="s">
        <v>617</v>
      </c>
      <c r="P363" s="140"/>
      <c r="Q363" s="140"/>
      <c r="R363" s="144"/>
      <c r="S363" s="145"/>
      <c r="T363" s="182"/>
      <c r="U363" s="182"/>
      <c r="V363" s="182"/>
    </row>
    <row r="364" spans="1:27" hidden="1">
      <c r="L364" s="139" t="s">
        <v>290</v>
      </c>
      <c r="M364" s="140"/>
      <c r="N364" s="141"/>
      <c r="O364" s="140"/>
      <c r="P364" s="140"/>
      <c r="Q364" s="140"/>
      <c r="R364" s="144"/>
      <c r="S364" s="145"/>
      <c r="T364" s="182"/>
      <c r="U364" s="182"/>
      <c r="V364" s="182"/>
    </row>
    <row r="365" spans="1:27" hidden="1">
      <c r="L365" s="139" t="s">
        <v>440</v>
      </c>
      <c r="M365" s="140"/>
      <c r="N365" s="141"/>
      <c r="O365" s="140"/>
      <c r="P365" s="140"/>
      <c r="Q365" s="140"/>
      <c r="R365" s="144"/>
      <c r="S365" s="145"/>
      <c r="T365" s="182"/>
      <c r="U365" s="182"/>
      <c r="V365" s="182"/>
    </row>
    <row r="366" spans="1:27" hidden="1">
      <c r="A366" s="59"/>
      <c r="L366" s="139" t="s">
        <v>441</v>
      </c>
      <c r="M366" s="140"/>
      <c r="N366" s="141"/>
      <c r="O366" s="140"/>
      <c r="P366" s="140"/>
      <c r="Q366" s="140"/>
      <c r="R366" s="144"/>
      <c r="S366" s="145"/>
      <c r="T366" s="182"/>
      <c r="U366" s="182"/>
      <c r="V366" s="182"/>
    </row>
    <row r="367" spans="1:27" hidden="1">
      <c r="A367" s="59"/>
      <c r="L367" s="139" t="s">
        <v>442</v>
      </c>
      <c r="M367" s="140"/>
      <c r="N367" s="141"/>
      <c r="O367" s="140"/>
      <c r="P367" s="140"/>
      <c r="Q367" s="140"/>
      <c r="R367" s="144"/>
      <c r="S367" s="145"/>
      <c r="T367" s="182"/>
      <c r="U367" s="182"/>
      <c r="V367" s="182"/>
    </row>
    <row r="368" spans="1:27" hidden="1">
      <c r="A368" s="59"/>
      <c r="L368" s="139" t="s">
        <v>443</v>
      </c>
      <c r="M368" s="140"/>
      <c r="N368" s="141"/>
      <c r="O368" s="140"/>
      <c r="P368" s="140"/>
      <c r="Q368" s="140"/>
      <c r="R368" s="144"/>
      <c r="S368" s="145"/>
      <c r="T368" s="182"/>
      <c r="U368" s="182"/>
      <c r="V368" s="182"/>
    </row>
    <row r="369" spans="1:22" hidden="1">
      <c r="A369" s="59"/>
      <c r="L369" s="139" t="s">
        <v>444</v>
      </c>
      <c r="M369" s="140"/>
      <c r="N369" s="141"/>
      <c r="O369" s="140"/>
      <c r="P369" s="140"/>
      <c r="Q369" s="140"/>
      <c r="R369" s="144"/>
      <c r="S369" s="145"/>
      <c r="T369" s="182"/>
      <c r="U369" s="182"/>
      <c r="V369" s="182"/>
    </row>
    <row r="370" spans="1:22" hidden="1">
      <c r="A370" s="59"/>
      <c r="L370" s="139" t="s">
        <v>445</v>
      </c>
      <c r="M370" s="140"/>
      <c r="N370" s="141"/>
      <c r="O370" s="140" t="s">
        <v>619</v>
      </c>
      <c r="P370" s="140"/>
      <c r="Q370" s="140"/>
      <c r="R370" s="144"/>
      <c r="S370" s="145"/>
      <c r="T370" s="182"/>
      <c r="U370" s="182"/>
      <c r="V370" s="182"/>
    </row>
    <row r="371" spans="1:22" hidden="1">
      <c r="A371" s="59"/>
      <c r="L371" s="139" t="s">
        <v>446</v>
      </c>
      <c r="M371" s="140"/>
      <c r="N371" s="140"/>
      <c r="O371" s="139"/>
      <c r="P371" s="140"/>
      <c r="Q371" s="140"/>
      <c r="R371" s="144"/>
      <c r="S371" s="145"/>
      <c r="T371" s="182"/>
      <c r="U371" s="182"/>
      <c r="V371" s="182"/>
    </row>
    <row r="372" spans="1:22" hidden="1">
      <c r="A372" s="59"/>
      <c r="L372" s="139" t="s">
        <v>447</v>
      </c>
      <c r="M372" s="140"/>
      <c r="N372" s="140"/>
      <c r="O372" s="139"/>
      <c r="P372" s="140"/>
      <c r="Q372" s="140"/>
      <c r="R372" s="144"/>
      <c r="S372" s="145"/>
      <c r="T372" s="182"/>
      <c r="U372" s="182"/>
      <c r="V372" s="182"/>
    </row>
    <row r="373" spans="1:22" hidden="1">
      <c r="A373" s="59"/>
      <c r="L373" s="139" t="s">
        <v>448</v>
      </c>
      <c r="M373" s="140"/>
      <c r="N373" s="140"/>
      <c r="O373" s="139"/>
      <c r="P373" s="140"/>
      <c r="Q373" s="140"/>
      <c r="R373" s="144"/>
      <c r="S373" s="196"/>
      <c r="T373" s="182"/>
      <c r="U373" s="182"/>
      <c r="V373" s="182"/>
    </row>
    <row r="374" spans="1:22" hidden="1">
      <c r="A374" s="59"/>
      <c r="L374" s="139" t="s">
        <v>60</v>
      </c>
      <c r="M374" s="140"/>
      <c r="N374" s="140"/>
      <c r="O374" s="139"/>
      <c r="P374" s="140"/>
      <c r="Q374" s="140"/>
      <c r="R374" s="197"/>
      <c r="S374" s="196"/>
      <c r="T374" s="182"/>
      <c r="U374" s="182"/>
      <c r="V374" s="182"/>
    </row>
    <row r="375" spans="1:22" hidden="1">
      <c r="A375" s="59"/>
      <c r="L375" s="139" t="s">
        <v>88</v>
      </c>
      <c r="M375" s="140"/>
      <c r="N375" s="140"/>
      <c r="O375" s="139"/>
      <c r="P375" s="140"/>
      <c r="Q375" s="140"/>
      <c r="R375" s="197"/>
      <c r="S375" s="196"/>
      <c r="T375" s="182"/>
      <c r="U375" s="182"/>
      <c r="V375" s="182"/>
    </row>
    <row r="376" spans="1:22" hidden="1">
      <c r="A376" s="59"/>
      <c r="L376" s="139" t="s">
        <v>66</v>
      </c>
      <c r="M376" s="140"/>
      <c r="N376" s="140"/>
      <c r="O376" s="139"/>
      <c r="P376" s="140"/>
      <c r="Q376" s="140"/>
      <c r="R376" s="197"/>
      <c r="S376" s="196"/>
      <c r="T376" s="182"/>
      <c r="U376" s="182"/>
      <c r="V376" s="182"/>
    </row>
    <row r="377" spans="1:22" hidden="1">
      <c r="A377" s="59"/>
      <c r="L377" s="139" t="s">
        <v>62</v>
      </c>
      <c r="M377" s="140"/>
      <c r="N377" s="140"/>
      <c r="O377" s="139"/>
      <c r="P377" s="140"/>
      <c r="Q377" s="140"/>
      <c r="R377" s="197"/>
      <c r="S377" s="196"/>
      <c r="T377" s="182"/>
      <c r="U377" s="182"/>
      <c r="V377" s="182"/>
    </row>
    <row r="378" spans="1:22" hidden="1">
      <c r="A378" s="59"/>
      <c r="L378" s="139" t="s">
        <v>64</v>
      </c>
      <c r="M378" s="140"/>
      <c r="N378" s="140"/>
      <c r="O378" s="139"/>
      <c r="P378" s="140"/>
      <c r="Q378" s="140"/>
      <c r="R378" s="197"/>
      <c r="S378" s="196"/>
      <c r="T378" s="182"/>
      <c r="U378" s="182"/>
      <c r="V378" s="182"/>
    </row>
    <row r="379" spans="1:22" hidden="1">
      <c r="A379" s="59"/>
      <c r="L379" s="139" t="s">
        <v>63</v>
      </c>
      <c r="M379" s="140"/>
      <c r="N379" s="140"/>
      <c r="O379" s="139"/>
      <c r="P379" s="140"/>
      <c r="Q379" s="140"/>
      <c r="R379" s="197"/>
      <c r="S379" s="196"/>
      <c r="T379" s="182"/>
      <c r="U379" s="182"/>
      <c r="V379" s="182"/>
    </row>
    <row r="380" spans="1:22" hidden="1">
      <c r="A380" s="59"/>
      <c r="L380" s="139" t="s">
        <v>90</v>
      </c>
      <c r="M380" s="140"/>
      <c r="N380" s="140"/>
      <c r="O380" s="139" t="s">
        <v>620</v>
      </c>
      <c r="P380" s="140"/>
      <c r="Q380" s="198"/>
      <c r="R380" s="197"/>
      <c r="S380" s="196"/>
      <c r="T380" s="182"/>
      <c r="U380" s="182"/>
      <c r="V380" s="182"/>
    </row>
    <row r="381" spans="1:22" hidden="1">
      <c r="A381" s="59"/>
      <c r="L381" s="139" t="s">
        <v>91</v>
      </c>
      <c r="M381" s="140"/>
      <c r="N381" s="140"/>
      <c r="O381" s="139" t="s">
        <v>621</v>
      </c>
      <c r="P381" s="198"/>
      <c r="Q381" s="198"/>
      <c r="R381" s="197"/>
      <c r="S381" s="196"/>
      <c r="T381" s="182"/>
      <c r="U381" s="182"/>
      <c r="V381" s="182"/>
    </row>
    <row r="382" spans="1:22" hidden="1">
      <c r="A382" s="59"/>
      <c r="L382" s="139" t="s">
        <v>61</v>
      </c>
      <c r="M382" s="140"/>
      <c r="N382" s="140"/>
      <c r="O382" s="139"/>
      <c r="P382" s="198"/>
      <c r="Q382" s="198"/>
      <c r="R382" s="197"/>
      <c r="S382" s="196"/>
      <c r="T382" s="182"/>
      <c r="U382" s="182"/>
      <c r="V382" s="182"/>
    </row>
    <row r="383" spans="1:22" hidden="1">
      <c r="A383" s="59"/>
      <c r="L383" s="139" t="s">
        <v>449</v>
      </c>
      <c r="M383" s="140"/>
      <c r="N383" s="140"/>
      <c r="O383" s="139"/>
      <c r="P383" s="198"/>
      <c r="Q383" s="198"/>
      <c r="R383" s="197"/>
      <c r="S383" s="196"/>
      <c r="T383" s="182"/>
      <c r="U383" s="182"/>
      <c r="V383" s="182"/>
    </row>
    <row r="384" spans="1:22" hidden="1">
      <c r="A384" s="59"/>
      <c r="L384" s="139" t="s">
        <v>89</v>
      </c>
      <c r="M384" s="140"/>
      <c r="N384" s="140"/>
      <c r="O384" s="139" t="s">
        <v>622</v>
      </c>
      <c r="P384" s="198"/>
      <c r="Q384" s="198"/>
      <c r="R384" s="197"/>
      <c r="S384" s="196"/>
      <c r="T384" s="182"/>
      <c r="U384" s="182"/>
      <c r="V384" s="182"/>
    </row>
    <row r="385" spans="1:22" hidden="1">
      <c r="A385" s="59"/>
      <c r="L385" s="139" t="s">
        <v>450</v>
      </c>
      <c r="M385" s="140"/>
      <c r="N385" s="140"/>
      <c r="O385" s="139"/>
      <c r="P385" s="198"/>
      <c r="Q385" s="198"/>
      <c r="R385" s="197"/>
      <c r="S385" s="196"/>
      <c r="T385" s="182"/>
      <c r="U385" s="182"/>
      <c r="V385" s="182"/>
    </row>
    <row r="386" spans="1:22" hidden="1">
      <c r="A386" s="59"/>
      <c r="L386" s="139" t="s">
        <v>658</v>
      </c>
      <c r="M386" s="140"/>
      <c r="N386" s="140"/>
      <c r="O386" s="139"/>
      <c r="P386" s="198"/>
      <c r="Q386" s="198"/>
      <c r="R386" s="197"/>
      <c r="S386" s="196"/>
      <c r="T386" s="182"/>
      <c r="U386" s="182"/>
      <c r="V386" s="182"/>
    </row>
    <row r="387" spans="1:22" hidden="1">
      <c r="A387" s="59"/>
      <c r="L387" s="139" t="s">
        <v>657</v>
      </c>
      <c r="M387" s="140"/>
      <c r="N387" s="140"/>
      <c r="O387" s="139"/>
      <c r="P387" s="198"/>
      <c r="Q387" s="198"/>
      <c r="R387" s="197"/>
      <c r="S387" s="196"/>
      <c r="T387" s="182"/>
      <c r="U387" s="182"/>
      <c r="V387" s="182"/>
    </row>
    <row r="388" spans="1:22" hidden="1">
      <c r="A388" s="59"/>
      <c r="L388" s="139" t="s">
        <v>458</v>
      </c>
      <c r="M388" s="140"/>
      <c r="N388" s="140"/>
      <c r="O388" s="139"/>
      <c r="P388" s="198"/>
      <c r="Q388" s="198"/>
      <c r="R388" s="197"/>
      <c r="S388" s="196"/>
      <c r="T388" s="182"/>
      <c r="U388" s="182"/>
      <c r="V388" s="182"/>
    </row>
    <row r="389" spans="1:22" hidden="1">
      <c r="A389" s="59"/>
      <c r="L389" s="139" t="s">
        <v>451</v>
      </c>
      <c r="M389" s="140"/>
      <c r="N389" s="140"/>
      <c r="O389" s="139"/>
      <c r="P389" s="198"/>
      <c r="Q389" s="198"/>
      <c r="R389" s="197"/>
      <c r="S389" s="196"/>
      <c r="T389" s="182"/>
      <c r="U389" s="182"/>
      <c r="V389" s="182"/>
    </row>
    <row r="390" spans="1:22" hidden="1">
      <c r="A390" s="59"/>
      <c r="L390" s="139" t="s">
        <v>121</v>
      </c>
      <c r="M390" s="140"/>
      <c r="N390" s="140"/>
      <c r="O390" s="139"/>
      <c r="P390" s="198"/>
      <c r="Q390" s="198"/>
      <c r="R390" s="197"/>
      <c r="S390" s="196"/>
      <c r="T390" s="182"/>
      <c r="U390" s="182"/>
      <c r="V390" s="182"/>
    </row>
    <row r="391" spans="1:22" hidden="1">
      <c r="A391" s="59"/>
      <c r="L391" s="139" t="s">
        <v>459</v>
      </c>
      <c r="M391" s="140"/>
      <c r="N391" s="140"/>
      <c r="O391" s="139"/>
      <c r="P391" s="198"/>
      <c r="Q391" s="198"/>
      <c r="R391" s="197"/>
      <c r="S391" s="196"/>
      <c r="T391" s="182"/>
      <c r="U391" s="182"/>
      <c r="V391" s="182"/>
    </row>
    <row r="392" spans="1:22" hidden="1">
      <c r="A392" s="59"/>
      <c r="L392" s="139" t="s">
        <v>299</v>
      </c>
      <c r="M392" s="140"/>
      <c r="N392" s="140"/>
      <c r="O392" s="139"/>
      <c r="P392" s="198"/>
      <c r="Q392" s="198"/>
      <c r="R392" s="197"/>
      <c r="S392" s="196"/>
      <c r="T392" s="182"/>
      <c r="U392" s="182"/>
      <c r="V392" s="182"/>
    </row>
    <row r="393" spans="1:22" hidden="1">
      <c r="A393" s="59"/>
      <c r="L393" s="139" t="s">
        <v>53</v>
      </c>
      <c r="M393" s="140"/>
      <c r="N393" s="140"/>
      <c r="O393" s="139"/>
      <c r="P393" s="198"/>
      <c r="Q393" s="198"/>
      <c r="R393" s="197"/>
      <c r="S393" s="196"/>
      <c r="T393" s="182"/>
      <c r="U393" s="182"/>
      <c r="V393" s="182"/>
    </row>
    <row r="394" spans="1:22" hidden="1">
      <c r="A394" s="59"/>
      <c r="L394" s="139" t="s">
        <v>72</v>
      </c>
      <c r="M394" s="140"/>
      <c r="N394" s="140"/>
      <c r="O394" s="139" t="s">
        <v>623</v>
      </c>
      <c r="P394" s="198"/>
      <c r="Q394" s="198"/>
      <c r="R394" s="197"/>
      <c r="S394" s="196"/>
      <c r="T394" s="182"/>
      <c r="U394" s="182"/>
      <c r="V394" s="182"/>
    </row>
    <row r="395" spans="1:22" hidden="1">
      <c r="A395" s="59"/>
      <c r="L395" s="139" t="s">
        <v>120</v>
      </c>
      <c r="M395" s="140"/>
      <c r="N395" s="140"/>
      <c r="O395" s="139"/>
      <c r="P395" s="198"/>
      <c r="Q395" s="198"/>
      <c r="R395" s="197"/>
      <c r="S395" s="196"/>
      <c r="T395" s="182"/>
      <c r="U395" s="182"/>
      <c r="V395" s="182"/>
    </row>
    <row r="396" spans="1:22" hidden="1">
      <c r="A396" s="59"/>
      <c r="L396" s="139" t="s">
        <v>119</v>
      </c>
      <c r="M396" s="140"/>
      <c r="N396" s="140"/>
      <c r="O396" s="139"/>
      <c r="P396" s="198"/>
      <c r="Q396" s="198"/>
      <c r="R396" s="197"/>
      <c r="S396" s="196"/>
      <c r="T396" s="182"/>
      <c r="U396" s="182"/>
      <c r="V396" s="182"/>
    </row>
    <row r="397" spans="1:22" hidden="1">
      <c r="A397" s="59"/>
      <c r="L397" s="139" t="s">
        <v>452</v>
      </c>
      <c r="M397" s="140"/>
      <c r="N397" s="140"/>
      <c r="O397" s="139"/>
      <c r="P397" s="198"/>
      <c r="Q397" s="198"/>
      <c r="R397" s="197"/>
      <c r="S397" s="196"/>
      <c r="T397" s="182"/>
      <c r="U397" s="182"/>
      <c r="V397" s="182"/>
    </row>
    <row r="398" spans="1:22" hidden="1">
      <c r="A398" s="59"/>
      <c r="L398" s="139" t="s">
        <v>137</v>
      </c>
      <c r="M398" s="140"/>
      <c r="N398" s="140"/>
      <c r="O398" s="139" t="s">
        <v>624</v>
      </c>
      <c r="P398" s="198"/>
      <c r="Q398" s="198"/>
      <c r="R398" s="197"/>
      <c r="S398" s="196"/>
      <c r="T398" s="182"/>
      <c r="U398" s="182"/>
      <c r="V398" s="182"/>
    </row>
    <row r="399" spans="1:22" hidden="1">
      <c r="A399" s="59"/>
      <c r="L399" s="139" t="s">
        <v>172</v>
      </c>
      <c r="M399" s="140"/>
      <c r="N399" s="140"/>
      <c r="O399" s="139" t="s">
        <v>625</v>
      </c>
      <c r="P399" s="198"/>
      <c r="Q399" s="198"/>
      <c r="R399" s="197"/>
      <c r="S399" s="196"/>
      <c r="T399" s="182"/>
      <c r="U399" s="182"/>
      <c r="V399" s="182"/>
    </row>
    <row r="400" spans="1:22" hidden="1">
      <c r="A400" s="59"/>
      <c r="L400" s="139" t="s">
        <v>170</v>
      </c>
      <c r="M400" s="140"/>
      <c r="N400" s="140"/>
      <c r="O400" s="139"/>
      <c r="P400" s="198"/>
      <c r="Q400" s="198"/>
      <c r="R400" s="197"/>
      <c r="S400" s="196"/>
      <c r="T400" s="182"/>
      <c r="U400" s="182"/>
      <c r="V400" s="182"/>
    </row>
    <row r="401" spans="1:22" hidden="1">
      <c r="A401" s="59"/>
      <c r="L401" s="139" t="s">
        <v>192</v>
      </c>
      <c r="M401" s="140"/>
      <c r="N401" s="140"/>
      <c r="O401" s="139"/>
      <c r="P401" s="198"/>
      <c r="Q401" s="198"/>
      <c r="R401" s="197"/>
      <c r="S401" s="196"/>
      <c r="T401" s="182"/>
      <c r="U401" s="182"/>
      <c r="V401" s="182"/>
    </row>
    <row r="402" spans="1:22" hidden="1">
      <c r="A402" s="59"/>
      <c r="L402" s="139" t="s">
        <v>297</v>
      </c>
      <c r="M402" s="140"/>
      <c r="N402" s="140"/>
      <c r="O402" s="139"/>
      <c r="P402" s="198"/>
      <c r="Q402" s="198"/>
      <c r="R402" s="197"/>
      <c r="S402" s="196"/>
      <c r="T402" s="182"/>
      <c r="U402" s="182"/>
      <c r="V402" s="182"/>
    </row>
    <row r="403" spans="1:22" hidden="1">
      <c r="A403" s="59"/>
      <c r="L403" s="139" t="s">
        <v>298</v>
      </c>
      <c r="M403" s="140"/>
      <c r="N403" s="140"/>
      <c r="O403" s="139"/>
      <c r="P403" s="198"/>
      <c r="Q403" s="198"/>
      <c r="R403" s="197"/>
      <c r="S403" s="196"/>
      <c r="T403" s="182"/>
      <c r="U403" s="182"/>
      <c r="V403" s="182"/>
    </row>
    <row r="404" spans="1:22" hidden="1">
      <c r="A404" s="59"/>
      <c r="L404" s="139" t="s">
        <v>351</v>
      </c>
      <c r="M404" s="140"/>
      <c r="N404" s="140"/>
      <c r="O404" s="139"/>
      <c r="P404" s="198"/>
      <c r="Q404" s="198"/>
      <c r="R404" s="197"/>
      <c r="S404" s="79"/>
      <c r="T404" s="182"/>
      <c r="U404" s="182"/>
      <c r="V404" s="182"/>
    </row>
    <row r="405" spans="1:22" hidden="1">
      <c r="A405" s="59"/>
      <c r="L405" s="139" t="s">
        <v>225</v>
      </c>
      <c r="M405" s="140"/>
      <c r="N405" s="140"/>
      <c r="O405" s="139"/>
      <c r="P405" s="198"/>
      <c r="Q405" s="198"/>
      <c r="R405" s="78"/>
      <c r="S405" s="79"/>
      <c r="T405" s="182"/>
      <c r="U405" s="182"/>
      <c r="V405" s="182"/>
    </row>
    <row r="406" spans="1:22" hidden="1">
      <c r="A406" s="59"/>
      <c r="L406" s="139" t="s">
        <v>453</v>
      </c>
      <c r="M406" s="140"/>
      <c r="N406" s="140"/>
      <c r="O406" s="139"/>
      <c r="P406" s="198"/>
      <c r="Q406" s="198"/>
      <c r="R406" s="78"/>
      <c r="S406" s="79"/>
      <c r="T406" s="182"/>
      <c r="U406" s="182"/>
      <c r="V406" s="182"/>
    </row>
    <row r="407" spans="1:22" hidden="1">
      <c r="A407" s="59"/>
      <c r="L407" s="139" t="s">
        <v>454</v>
      </c>
      <c r="M407" s="140"/>
      <c r="N407" s="140"/>
      <c r="O407" s="139"/>
      <c r="P407" s="198"/>
      <c r="Q407" s="198"/>
      <c r="R407" s="78"/>
      <c r="S407" s="79"/>
      <c r="T407" s="182"/>
      <c r="U407" s="182"/>
      <c r="V407" s="182"/>
    </row>
    <row r="408" spans="1:22" hidden="1">
      <c r="A408" s="59"/>
      <c r="L408" s="139" t="s">
        <v>455</v>
      </c>
      <c r="M408" s="140"/>
      <c r="N408" s="140"/>
      <c r="O408" s="139"/>
      <c r="P408" s="198"/>
      <c r="Q408" s="198"/>
      <c r="R408" s="78"/>
      <c r="S408" s="79"/>
      <c r="T408" s="182"/>
      <c r="U408" s="182"/>
      <c r="V408" s="182"/>
    </row>
    <row r="409" spans="1:22" hidden="1">
      <c r="A409" s="59"/>
      <c r="L409" s="139" t="s">
        <v>456</v>
      </c>
      <c r="M409" s="140"/>
      <c r="N409" s="140"/>
      <c r="O409" s="139"/>
      <c r="P409" s="198"/>
      <c r="Q409" s="198"/>
      <c r="R409" s="78"/>
      <c r="S409" s="79"/>
      <c r="T409" s="182"/>
      <c r="U409" s="182"/>
      <c r="V409" s="182"/>
    </row>
    <row r="410" spans="1:22" hidden="1">
      <c r="A410" s="59"/>
      <c r="L410" s="139" t="s">
        <v>245</v>
      </c>
      <c r="M410" s="140"/>
      <c r="N410" s="140"/>
      <c r="O410" s="139"/>
      <c r="P410" s="198"/>
      <c r="Q410" s="198"/>
      <c r="R410" s="78"/>
      <c r="S410" s="79"/>
      <c r="T410" s="182"/>
      <c r="U410" s="182"/>
      <c r="V410" s="182"/>
    </row>
    <row r="411" spans="1:22" hidden="1">
      <c r="A411" s="59"/>
      <c r="L411" s="139" t="s">
        <v>457</v>
      </c>
      <c r="M411" s="140"/>
      <c r="N411" s="140"/>
      <c r="O411" s="139"/>
      <c r="P411" s="198"/>
      <c r="Q411" s="78"/>
      <c r="R411" s="78"/>
      <c r="S411" s="79"/>
      <c r="T411" s="182"/>
      <c r="U411" s="182"/>
      <c r="V411" s="182"/>
    </row>
    <row r="412" spans="1:22" hidden="1">
      <c r="A412" s="59"/>
      <c r="L412" s="139" t="s">
        <v>101</v>
      </c>
      <c r="M412" s="140"/>
      <c r="N412" s="140"/>
      <c r="O412" s="139"/>
      <c r="P412" s="198"/>
      <c r="Q412" s="78"/>
      <c r="R412" s="78"/>
      <c r="S412" s="79"/>
      <c r="T412" s="182"/>
      <c r="U412" s="182"/>
      <c r="V412" s="182"/>
    </row>
    <row r="413" spans="1:22" hidden="1">
      <c r="A413" s="59"/>
      <c r="L413" s="139" t="s">
        <v>460</v>
      </c>
      <c r="M413" s="140"/>
      <c r="N413" s="140"/>
      <c r="O413" s="139"/>
      <c r="P413" s="78"/>
      <c r="Q413" s="78"/>
      <c r="R413" s="78"/>
      <c r="S413" s="79"/>
      <c r="T413" s="182"/>
      <c r="U413" s="182"/>
      <c r="V413" s="182"/>
    </row>
    <row r="414" spans="1:22" hidden="1">
      <c r="A414" s="59"/>
      <c r="L414" s="139" t="s">
        <v>523</v>
      </c>
      <c r="M414" s="140"/>
      <c r="N414" s="140"/>
      <c r="O414" s="139"/>
      <c r="P414" s="78"/>
      <c r="Q414" s="78"/>
      <c r="R414" s="78"/>
      <c r="S414" s="79"/>
      <c r="T414" s="182"/>
      <c r="U414" s="182"/>
      <c r="V414" s="182"/>
    </row>
    <row r="415" spans="1:22" hidden="1">
      <c r="A415" s="59"/>
      <c r="L415" s="139" t="s">
        <v>13</v>
      </c>
      <c r="M415" s="140"/>
      <c r="N415" s="140"/>
      <c r="O415" s="139"/>
      <c r="P415" s="78"/>
      <c r="Q415" s="78"/>
      <c r="R415" s="78"/>
      <c r="S415" s="79"/>
      <c r="T415" s="182"/>
      <c r="U415" s="182"/>
      <c r="V415" s="182"/>
    </row>
    <row r="416" spans="1:22" hidden="1">
      <c r="A416" s="59"/>
      <c r="L416" s="139" t="s">
        <v>522</v>
      </c>
      <c r="M416" s="140"/>
      <c r="N416" s="140"/>
      <c r="O416" s="139" t="s">
        <v>524</v>
      </c>
      <c r="P416" s="78"/>
      <c r="Q416" s="78"/>
      <c r="R416" s="78"/>
      <c r="S416" s="79"/>
      <c r="T416" s="182"/>
      <c r="U416" s="182"/>
      <c r="V416" s="182"/>
    </row>
    <row r="417" spans="1:22" hidden="1">
      <c r="A417" s="59"/>
      <c r="L417" s="199" t="s">
        <v>660</v>
      </c>
      <c r="M417" s="198"/>
      <c r="N417" s="198"/>
      <c r="O417" s="199" t="s">
        <v>661</v>
      </c>
      <c r="P417" s="78"/>
      <c r="Q417" s="78"/>
      <c r="R417" s="78"/>
      <c r="S417" s="79"/>
      <c r="T417" s="182"/>
      <c r="U417" s="182"/>
      <c r="V417" s="182"/>
    </row>
    <row r="418" spans="1:22" hidden="1">
      <c r="A418" s="59"/>
      <c r="L418" s="197" t="s">
        <v>662</v>
      </c>
      <c r="M418" s="197"/>
      <c r="N418" s="197"/>
      <c r="O418" s="59" t="s">
        <v>663</v>
      </c>
      <c r="T418" s="182"/>
      <c r="U418" s="182"/>
      <c r="V418" s="182"/>
    </row>
    <row r="419" spans="1:22" hidden="1">
      <c r="A419" s="59"/>
      <c r="L419" s="197"/>
      <c r="M419" s="197"/>
      <c r="N419" s="197"/>
      <c r="T419" s="182"/>
      <c r="U419" s="182"/>
      <c r="V419" s="182"/>
    </row>
    <row r="420" spans="1:22" hidden="1">
      <c r="A420" s="59"/>
      <c r="L420" s="197"/>
      <c r="M420" s="197"/>
      <c r="N420" s="197"/>
      <c r="T420" s="182"/>
      <c r="U420" s="182"/>
      <c r="V420" s="182"/>
    </row>
    <row r="421" spans="1:22" hidden="1">
      <c r="A421" s="59"/>
      <c r="L421" s="197"/>
      <c r="M421" s="197"/>
      <c r="N421" s="197"/>
      <c r="T421" s="182"/>
      <c r="U421" s="182"/>
      <c r="V421" s="182"/>
    </row>
    <row r="422" spans="1:22" hidden="1">
      <c r="A422" s="59"/>
      <c r="L422" s="197"/>
      <c r="M422" s="197"/>
      <c r="N422" s="197"/>
      <c r="T422" s="182"/>
      <c r="U422" s="182"/>
      <c r="V422" s="182"/>
    </row>
    <row r="423" spans="1:22" hidden="1">
      <c r="A423" s="59"/>
      <c r="L423" s="197"/>
      <c r="M423" s="197"/>
      <c r="N423" s="197"/>
      <c r="T423" s="182"/>
      <c r="U423" s="182"/>
      <c r="V423" s="182"/>
    </row>
    <row r="424" spans="1:22" ht="14.25" hidden="1" thickBot="1">
      <c r="A424" s="59"/>
      <c r="L424" s="197"/>
      <c r="M424" s="197"/>
      <c r="N424" s="197"/>
      <c r="T424" s="182"/>
      <c r="U424" s="182"/>
      <c r="V424" s="182"/>
    </row>
    <row r="425" spans="1:22" ht="14.25" hidden="1" thickBot="1">
      <c r="A425" s="59"/>
      <c r="L425" s="289" t="s">
        <v>667</v>
      </c>
      <c r="M425" s="290"/>
      <c r="N425" s="290"/>
      <c r="O425" s="290"/>
      <c r="P425" s="290"/>
      <c r="Q425" s="290"/>
      <c r="R425" s="290"/>
      <c r="S425" s="291"/>
      <c r="T425" s="182"/>
      <c r="U425" s="182"/>
      <c r="V425" s="182"/>
    </row>
    <row r="426" spans="1:22" hidden="1">
      <c r="A426" s="59"/>
      <c r="L426" s="200" t="s">
        <v>679</v>
      </c>
      <c r="M426" s="201"/>
      <c r="N426" s="201"/>
      <c r="O426" s="200" t="s">
        <v>668</v>
      </c>
      <c r="P426" s="201"/>
      <c r="Q426" s="197"/>
      <c r="R426" s="197"/>
      <c r="S426" s="196"/>
      <c r="T426" s="182"/>
      <c r="U426" s="182"/>
      <c r="V426" s="182"/>
    </row>
    <row r="427" spans="1:22" hidden="1">
      <c r="A427" s="59"/>
      <c r="L427" s="200" t="s">
        <v>678</v>
      </c>
      <c r="M427" s="201"/>
      <c r="N427" s="201"/>
      <c r="O427" s="200" t="s">
        <v>668</v>
      </c>
      <c r="P427" s="201"/>
      <c r="Q427" s="197"/>
      <c r="R427" s="197"/>
      <c r="S427" s="196"/>
      <c r="T427" s="182"/>
      <c r="U427" s="182"/>
      <c r="V427" s="182"/>
    </row>
    <row r="428" spans="1:22" hidden="1">
      <c r="A428" s="59"/>
      <c r="L428" s="202" t="s">
        <v>541</v>
      </c>
      <c r="M428" s="202"/>
      <c r="N428" s="202"/>
      <c r="O428" s="202" t="s">
        <v>669</v>
      </c>
      <c r="P428" s="202"/>
      <c r="Q428" s="203"/>
      <c r="T428" s="182"/>
      <c r="U428" s="182"/>
      <c r="V428" s="182"/>
    </row>
    <row r="429" spans="1:22" hidden="1">
      <c r="A429" s="59"/>
      <c r="L429" s="202" t="s">
        <v>544</v>
      </c>
      <c r="M429" s="202"/>
      <c r="N429" s="202"/>
      <c r="O429" s="202" t="s">
        <v>669</v>
      </c>
      <c r="P429" s="202"/>
      <c r="Q429" s="203"/>
      <c r="T429" s="182"/>
      <c r="U429" s="182"/>
      <c r="V429" s="182"/>
    </row>
    <row r="430" spans="1:22" hidden="1">
      <c r="A430" s="59"/>
      <c r="L430" s="203"/>
      <c r="M430" s="203"/>
      <c r="N430" s="203"/>
      <c r="T430" s="181"/>
      <c r="U430" s="181"/>
      <c r="V430" s="181"/>
    </row>
    <row r="431" spans="1:22" hidden="1"/>
    <row r="432" spans="1:22" hidden="1"/>
    <row r="433" hidden="1"/>
    <row r="434" hidden="1"/>
  </sheetData>
  <sheetProtection password="CC1B" sheet="1" objects="1" scenarios="1" selectLockedCells="1"/>
  <mergeCells count="58">
    <mergeCell ref="A2:E6"/>
    <mergeCell ref="L6:M6"/>
    <mergeCell ref="C11:E11"/>
    <mergeCell ref="N1:R1"/>
    <mergeCell ref="N6:R6"/>
    <mergeCell ref="G6:I6"/>
    <mergeCell ref="J6:K6"/>
    <mergeCell ref="G2:Y2"/>
    <mergeCell ref="G3:H3"/>
    <mergeCell ref="I3:R3"/>
    <mergeCell ref="S3:T3"/>
    <mergeCell ref="G4:Y4"/>
    <mergeCell ref="L9:M9"/>
    <mergeCell ref="N9:R9"/>
    <mergeCell ref="S9:T9"/>
    <mergeCell ref="S5:T5"/>
    <mergeCell ref="T241:V241"/>
    <mergeCell ref="L425:S425"/>
    <mergeCell ref="T67:V67"/>
    <mergeCell ref="V56:Y56"/>
    <mergeCell ref="C14:E14"/>
    <mergeCell ref="C15:E15"/>
    <mergeCell ref="S17:U18"/>
    <mergeCell ref="V17:V18"/>
    <mergeCell ref="L20:L21"/>
    <mergeCell ref="T20:T21"/>
    <mergeCell ref="T228:V228"/>
    <mergeCell ref="W17:W18"/>
    <mergeCell ref="K20:K21"/>
    <mergeCell ref="J17:J18"/>
    <mergeCell ref="K17:M18"/>
    <mergeCell ref="N17:N18"/>
    <mergeCell ref="C13:E13"/>
    <mergeCell ref="U7:V8"/>
    <mergeCell ref="N8:R8"/>
    <mergeCell ref="G9:I9"/>
    <mergeCell ref="J9:K9"/>
    <mergeCell ref="U9:V9"/>
    <mergeCell ref="J7:K8"/>
    <mergeCell ref="L7:M8"/>
    <mergeCell ref="N7:R7"/>
    <mergeCell ref="S7:T8"/>
    <mergeCell ref="W5:Y5"/>
    <mergeCell ref="W9:Y9"/>
    <mergeCell ref="G7:I8"/>
    <mergeCell ref="W7:Y8"/>
    <mergeCell ref="U6:V6"/>
    <mergeCell ref="W6:Y6"/>
    <mergeCell ref="S6:T6"/>
    <mergeCell ref="G5:I5"/>
    <mergeCell ref="J5:K5"/>
    <mergeCell ref="L5:M5"/>
    <mergeCell ref="N5:R5"/>
    <mergeCell ref="O17:Q18"/>
    <mergeCell ref="R17:R18"/>
    <mergeCell ref="I17:I18"/>
    <mergeCell ref="M20:M21"/>
    <mergeCell ref="U5:V5"/>
  </mergeCells>
  <phoneticPr fontId="1"/>
  <conditionalFormatting sqref="G31:Z32 G48:Z56 Z33:Z41 Z46:Z47 G6:Z6 Z5 G4">
    <cfRule type="cellIs" dxfId="77" priority="87" operator="equal">
      <formula>0</formula>
    </cfRule>
  </conditionalFormatting>
  <conditionalFormatting sqref="Z19:Z21 G9:Z9 G7 J8:V8 J7:W7 Z7:Z8 G6:Z6 G2:Z3 G4 Z4:Z5">
    <cfRule type="containsErrors" dxfId="76" priority="77">
      <formula>ISERROR(G2)</formula>
    </cfRule>
  </conditionalFormatting>
  <conditionalFormatting sqref="Z23:Z24">
    <cfRule type="containsErrors" dxfId="75" priority="75">
      <formula>ISERROR(Z23)</formula>
    </cfRule>
    <cfRule type="cellIs" dxfId="74" priority="76" operator="equal">
      <formula>0</formula>
    </cfRule>
  </conditionalFormatting>
  <conditionalFormatting sqref="G2:Z3 Z19:Z22 G9:Z9 G7 J8:V8 J7:W7 Z7:Z8 Z4">
    <cfRule type="cellIs" dxfId="73" priority="78" operator="equal">
      <formula>0</formula>
    </cfRule>
  </conditionalFormatting>
  <conditionalFormatting sqref="G10:Z16 Z17:Z18">
    <cfRule type="containsErrors" dxfId="72" priority="67">
      <formula>ISERROR(G10)</formula>
    </cfRule>
  </conditionalFormatting>
  <conditionalFormatting sqref="G10:Z16 Z17:Z18">
    <cfRule type="cellIs" dxfId="71" priority="68" operator="equal">
      <formula>0</formula>
    </cfRule>
  </conditionalFormatting>
  <conditionalFormatting sqref="C11:E11">
    <cfRule type="containsErrors" dxfId="70" priority="66">
      <formula>ISERROR(C11)</formula>
    </cfRule>
  </conditionalFormatting>
  <conditionalFormatting sqref="G29">
    <cfRule type="containsErrors" dxfId="69" priority="57">
      <formula>ISERROR(G29)</formula>
    </cfRule>
    <cfRule type="cellIs" dxfId="68" priority="58" operator="equal">
      <formula>0</formula>
    </cfRule>
  </conditionalFormatting>
  <conditionalFormatting sqref="G28">
    <cfRule type="containsErrors" dxfId="67" priority="39">
      <formula>ISERROR(G28)</formula>
    </cfRule>
    <cfRule type="cellIs" dxfId="66" priority="40" operator="equal">
      <formula>0</formula>
    </cfRule>
  </conditionalFormatting>
  <conditionalFormatting sqref="G34:I36 Y34:Y36">
    <cfRule type="containsErrors" dxfId="65" priority="33">
      <formula>ISERROR(G34)</formula>
    </cfRule>
  </conditionalFormatting>
  <conditionalFormatting sqref="G34:I38 Y34:Y38">
    <cfRule type="cellIs" dxfId="64" priority="34" operator="equal">
      <formula>0</formula>
    </cfRule>
  </conditionalFormatting>
  <conditionalFormatting sqref="G33:I33 Y33">
    <cfRule type="containsErrors" dxfId="63" priority="31">
      <formula>ISERROR(G33)</formula>
    </cfRule>
  </conditionalFormatting>
  <conditionalFormatting sqref="G33:I33 Y33">
    <cfRule type="cellIs" dxfId="62" priority="32" operator="equal">
      <formula>0</formula>
    </cfRule>
  </conditionalFormatting>
  <conditionalFormatting sqref="J35:X35 W33:X34">
    <cfRule type="containsErrors" dxfId="61" priority="29">
      <formula>ISERROR(J33)</formula>
    </cfRule>
  </conditionalFormatting>
  <conditionalFormatting sqref="J35:X35 W33:X34 J36:K37">
    <cfRule type="cellIs" dxfId="60" priority="30" operator="equal">
      <formula>0</formula>
    </cfRule>
  </conditionalFormatting>
  <conditionalFormatting sqref="J33:V34">
    <cfRule type="cellIs" dxfId="59" priority="28" operator="equal">
      <formula>0</formula>
    </cfRule>
  </conditionalFormatting>
  <conditionalFormatting sqref="G39:M43 G45:G47 G44:H44 S39:Y41">
    <cfRule type="containsErrors" dxfId="58" priority="26">
      <formula>ISERROR(G39)</formula>
    </cfRule>
    <cfRule type="cellIs" dxfId="57" priority="27" operator="equal">
      <formula>0</formula>
    </cfRule>
  </conditionalFormatting>
  <conditionalFormatting sqref="N39:R41">
    <cfRule type="containsErrors" dxfId="56" priority="24">
      <formula>ISERROR(N39)</formula>
    </cfRule>
    <cfRule type="cellIs" dxfId="55" priority="25" operator="equal">
      <formula>0</formula>
    </cfRule>
  </conditionalFormatting>
  <conditionalFormatting sqref="N42">
    <cfRule type="containsErrors" dxfId="54" priority="22">
      <formula>ISERROR(N42)</formula>
    </cfRule>
    <cfRule type="cellIs" dxfId="53" priority="23" operator="equal">
      <formula>0</formula>
    </cfRule>
  </conditionalFormatting>
  <conditionalFormatting sqref="G19:I20 Y18:Y20 G18:H18">
    <cfRule type="containsErrors" dxfId="52" priority="20">
      <formula>ISERROR(G18)</formula>
    </cfRule>
  </conditionalFormatting>
  <conditionalFormatting sqref="G19:I22 Y18:Y22 G18:H18">
    <cfRule type="cellIs" dxfId="51" priority="21" operator="equal">
      <formula>0</formula>
    </cfRule>
  </conditionalFormatting>
  <conditionalFormatting sqref="G17:I17 Y17">
    <cfRule type="containsErrors" dxfId="50" priority="18">
      <formula>ISERROR(G17)</formula>
    </cfRule>
  </conditionalFormatting>
  <conditionalFormatting sqref="G17:I17 Y17">
    <cfRule type="cellIs" dxfId="49" priority="19" operator="equal">
      <formula>0</formula>
    </cfRule>
  </conditionalFormatting>
  <conditionalFormatting sqref="J19:X19 W17:X17 X18">
    <cfRule type="containsErrors" dxfId="48" priority="16">
      <formula>ISERROR(J17)</formula>
    </cfRule>
  </conditionalFormatting>
  <conditionalFormatting sqref="J19:X19 W17:X17 J20:K20 X18 J21">
    <cfRule type="cellIs" dxfId="47" priority="17" operator="equal">
      <formula>0</formula>
    </cfRule>
  </conditionalFormatting>
  <conditionalFormatting sqref="J17:V18">
    <cfRule type="cellIs" dxfId="46" priority="15" operator="equal">
      <formula>0</formula>
    </cfRule>
  </conditionalFormatting>
  <conditionalFormatting sqref="G27 H23:M23">
    <cfRule type="containsErrors" dxfId="45" priority="13">
      <formula>ISERROR(G23)</formula>
    </cfRule>
    <cfRule type="cellIs" dxfId="44" priority="14" operator="equal">
      <formula>0</formula>
    </cfRule>
  </conditionalFormatting>
  <conditionalFormatting sqref="N24 N25:O25 Q25:R25 R24 R26">
    <cfRule type="containsErrors" dxfId="43" priority="5">
      <formula>ISERROR(N24)</formula>
    </cfRule>
    <cfRule type="cellIs" dxfId="42" priority="6" operator="equal">
      <formula>0</formula>
    </cfRule>
  </conditionalFormatting>
  <conditionalFormatting sqref="G31:Z32 G48:Z56 Z33:Z41 Z46:Z47">
    <cfRule type="containsErrors" dxfId="41" priority="86">
      <formula>ISERROR(#REF!)</formula>
    </cfRule>
  </conditionalFormatting>
  <conditionalFormatting sqref="G24:M26 S24:Y26">
    <cfRule type="containsErrors" dxfId="40" priority="7">
      <formula>ISERROR(G24)</formula>
    </cfRule>
    <cfRule type="cellIs" dxfId="39" priority="8" operator="equal">
      <formula>0</formula>
    </cfRule>
  </conditionalFormatting>
  <dataValidations xWindow="544" yWindow="492" count="12">
    <dataValidation type="list" allowBlank="1" showInputMessage="1" showErrorMessage="1" sqref="B32">
      <formula1>$T$252:$T$261</formula1>
    </dataValidation>
    <dataValidation type="list" allowBlank="1" showErrorMessage="1" prompt="熱収縮チューブ、ブーツを使用する場合に選択" sqref="B16 B13">
      <formula1>$T$229:$T$240</formula1>
    </dataValidation>
    <dataValidation type="list" allowBlank="1" showErrorMessage="1" prompt="コネクターを選択" sqref="B17 B12">
      <formula1>$G$60:$G$107</formula1>
    </dataValidation>
    <dataValidation type="list" allowBlank="1" showErrorMessage="1" prompt="パンドシール等の文字を表示する場合に選択" sqref="B14:B15">
      <formula1>$T$242:$T$250</formula1>
    </dataValidation>
    <dataValidation type="list" allowBlank="1" showErrorMessage="1" prompt="ケーブルメーカーを選択" sqref="B10">
      <formula1>$T$60:$T$66</formula1>
    </dataValidation>
    <dataValidation type="list" allowBlank="1" showErrorMessage="1" prompt="使用するケーブルの種類を選択" sqref="B11">
      <formula1>$T$68:$T$227</formula1>
    </dataValidation>
    <dataValidation allowBlank="1" showErrorMessage="1" prompt="パンドシール等に記載する文字を入力してください" sqref="C14:E15"/>
    <dataValidation allowBlank="1" showErrorMessage="1" prompt="ケーブルの長さを入力（単位ｍ）" sqref="B18"/>
    <dataValidation allowBlank="1" showErrorMessage="1" prompt="ケーブルアッセンブリー長さの公差を％で入力" sqref="B21 B19"/>
    <dataValidation allowBlank="1" showErrorMessage="1" prompt="ケーブルアッセンブリー長さの公差を数値で入力" sqref="B22 B20"/>
    <dataValidation allowBlank="1" showErrorMessage="1" prompt="見積時の本数を入力、４パターン入力できます" sqref="B8:E8"/>
    <dataValidation allowBlank="1" showErrorMessage="1" prompt="御社で決めた製品名を入力してください" sqref="B9"/>
  </dataValidations>
  <pageMargins left="0.7" right="0.7" top="0.75" bottom="0.75" header="0.3" footer="0.3"/>
  <pageSetup paperSize="9" scale="41" orientation="portrait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50"/>
  <sheetViews>
    <sheetView topLeftCell="A292" zoomScale="40" zoomScaleNormal="40" workbookViewId="0">
      <pane xSplit="1" topLeftCell="B1" activePane="topRight" state="frozen"/>
      <selection activeCell="A87" sqref="A87"/>
      <selection pane="topRight" activeCell="H369" sqref="H369"/>
    </sheetView>
  </sheetViews>
  <sheetFormatPr defaultRowHeight="13.5"/>
  <cols>
    <col min="1" max="1" width="30.5" bestFit="1" customWidth="1"/>
    <col min="2" max="2" width="30.5" style="4" bestFit="1" customWidth="1"/>
    <col min="3" max="3" width="26.875" style="4" bestFit="1" customWidth="1"/>
    <col min="4" max="4" width="26.25" style="4" bestFit="1" customWidth="1"/>
    <col min="5" max="5" width="25.125" style="4" bestFit="1" customWidth="1"/>
    <col min="6" max="6" width="30.25" style="4" bestFit="1" customWidth="1"/>
    <col min="7" max="7" width="18.75" style="4" bestFit="1" customWidth="1"/>
    <col min="8" max="8" width="26" style="4" bestFit="1" customWidth="1"/>
    <col min="9" max="9" width="26.25" style="4" bestFit="1" customWidth="1"/>
    <col min="10" max="10" width="17.375" style="4" bestFit="1" customWidth="1"/>
    <col min="11" max="11" width="22.875" style="4" bestFit="1" customWidth="1"/>
    <col min="12" max="12" width="18.5" style="4" bestFit="1" customWidth="1"/>
    <col min="13" max="13" width="22.375" style="4" bestFit="1" customWidth="1"/>
    <col min="14" max="14" width="21.125" style="4" bestFit="1" customWidth="1"/>
    <col min="15" max="15" width="18.125" style="4" bestFit="1" customWidth="1"/>
    <col min="16" max="16" width="19.5" style="4" bestFit="1" customWidth="1"/>
    <col min="17" max="18" width="18.125" style="4" bestFit="1" customWidth="1"/>
    <col min="19" max="19" width="21.375" style="4" bestFit="1" customWidth="1"/>
    <col min="20" max="21" width="19.25" style="4" bestFit="1" customWidth="1"/>
    <col min="22" max="22" width="16.625" style="4" bestFit="1" customWidth="1"/>
    <col min="23" max="23" width="21.125" style="4" bestFit="1" customWidth="1"/>
    <col min="24" max="24" width="23.5" style="4" bestFit="1" customWidth="1"/>
    <col min="25" max="25" width="14" style="4" bestFit="1" customWidth="1"/>
    <col min="26" max="26" width="20.625" style="4" bestFit="1" customWidth="1"/>
    <col min="27" max="27" width="14.25" style="4" bestFit="1" customWidth="1"/>
    <col min="28" max="28" width="15.375" style="4" bestFit="1" customWidth="1"/>
    <col min="29" max="29" width="21.75" style="4" bestFit="1" customWidth="1"/>
    <col min="30" max="30" width="15.875" style="4" bestFit="1" customWidth="1"/>
    <col min="31" max="31" width="15.625" style="4" bestFit="1" customWidth="1"/>
    <col min="32" max="32" width="14.375" style="4" bestFit="1" customWidth="1"/>
    <col min="33" max="33" width="20.625" style="4" bestFit="1" customWidth="1"/>
    <col min="34" max="34" width="20.5" style="4" bestFit="1" customWidth="1"/>
    <col min="35" max="35" width="20.375" style="4" bestFit="1" customWidth="1"/>
    <col min="36" max="37" width="19" style="4" bestFit="1" customWidth="1"/>
    <col min="38" max="39" width="17.875" style="4" bestFit="1" customWidth="1"/>
    <col min="40" max="40" width="15.375" style="4" bestFit="1" customWidth="1"/>
    <col min="41" max="41" width="19.125" style="4" bestFit="1" customWidth="1"/>
    <col min="42" max="42" width="16.625" style="4" bestFit="1" customWidth="1"/>
    <col min="43" max="43" width="17.875" style="4" bestFit="1" customWidth="1"/>
    <col min="44" max="44" width="21.375" style="4" bestFit="1" customWidth="1"/>
    <col min="45" max="45" width="14.25" style="4" bestFit="1" customWidth="1"/>
    <col min="46" max="46" width="15.5" style="4" bestFit="1" customWidth="1"/>
    <col min="47" max="101" width="9" style="4"/>
    <col min="102" max="102" width="14.75" style="4" bestFit="1" customWidth="1"/>
    <col min="103" max="103" width="43.5" style="4" bestFit="1" customWidth="1"/>
    <col min="104" max="148" width="9" style="4"/>
    <col min="162" max="162" width="29.25" bestFit="1" customWidth="1"/>
    <col min="164" max="164" width="38" customWidth="1"/>
    <col min="167" max="167" width="30.125" bestFit="1" customWidth="1"/>
  </cols>
  <sheetData>
    <row r="1" spans="1:192">
      <c r="A1" s="6" t="s">
        <v>1374</v>
      </c>
      <c r="H1"/>
      <c r="I1"/>
      <c r="FF1" s="5"/>
      <c r="FG1" s="5"/>
      <c r="FH1" s="5"/>
      <c r="FI1" s="5"/>
      <c r="FJ1" s="5"/>
      <c r="FK1" s="5"/>
    </row>
    <row r="2" spans="1:192" s="5" customFormat="1">
      <c r="A2" s="5" t="s">
        <v>12</v>
      </c>
      <c r="B2" s="25" t="s">
        <v>646</v>
      </c>
      <c r="C2" s="25" t="s">
        <v>647</v>
      </c>
      <c r="D2" s="25" t="s">
        <v>648</v>
      </c>
      <c r="E2" s="25" t="s">
        <v>649</v>
      </c>
      <c r="F2" s="25" t="s">
        <v>651</v>
      </c>
      <c r="G2" s="25" t="s">
        <v>650</v>
      </c>
      <c r="H2" s="25" t="s">
        <v>652</v>
      </c>
      <c r="I2" s="25" t="s">
        <v>653</v>
      </c>
      <c r="J2" s="44" t="s">
        <v>1373</v>
      </c>
      <c r="K2" s="45" t="s">
        <v>1372</v>
      </c>
      <c r="L2" s="26" t="s">
        <v>1371</v>
      </c>
      <c r="M2" s="27" t="s">
        <v>1370</v>
      </c>
      <c r="N2" s="28" t="s">
        <v>45</v>
      </c>
      <c r="O2" s="44" t="s">
        <v>1369</v>
      </c>
      <c r="P2" s="28" t="s">
        <v>1368</v>
      </c>
      <c r="Q2" s="27" t="s">
        <v>1367</v>
      </c>
      <c r="R2" s="45" t="s">
        <v>27</v>
      </c>
      <c r="S2" s="33" t="s">
        <v>1366</v>
      </c>
      <c r="T2" s="28" t="s">
        <v>1365</v>
      </c>
      <c r="U2" s="28" t="s">
        <v>44</v>
      </c>
      <c r="V2" s="28" t="s">
        <v>46</v>
      </c>
      <c r="W2" s="29" t="s">
        <v>1364</v>
      </c>
      <c r="X2" s="30" t="s">
        <v>1234</v>
      </c>
      <c r="Y2" s="31" t="s">
        <v>309</v>
      </c>
      <c r="Z2" s="31" t="s">
        <v>1363</v>
      </c>
      <c r="AA2" s="31" t="s">
        <v>502</v>
      </c>
      <c r="AB2" s="44" t="s">
        <v>1362</v>
      </c>
      <c r="AC2" s="33" t="s">
        <v>1361</v>
      </c>
      <c r="AD2" s="27" t="s">
        <v>1360</v>
      </c>
      <c r="AE2" s="37" t="s">
        <v>1359</v>
      </c>
      <c r="AF2" s="46" t="s">
        <v>42</v>
      </c>
      <c r="AG2" s="40" t="s">
        <v>1358</v>
      </c>
      <c r="AH2" s="33" t="s">
        <v>1357</v>
      </c>
      <c r="AI2" s="37" t="s">
        <v>1356</v>
      </c>
      <c r="AJ2" s="27" t="s">
        <v>1355</v>
      </c>
      <c r="AK2" s="28" t="s">
        <v>1354</v>
      </c>
      <c r="AL2" s="27" t="s">
        <v>1353</v>
      </c>
      <c r="AM2" s="33" t="s">
        <v>1094</v>
      </c>
      <c r="AN2" s="33" t="s">
        <v>1352</v>
      </c>
      <c r="AO2" s="33" t="s">
        <v>1351</v>
      </c>
      <c r="AP2" s="27" t="s">
        <v>1350</v>
      </c>
      <c r="AQ2" s="44" t="s">
        <v>1349</v>
      </c>
      <c r="AR2" s="33" t="s">
        <v>1348</v>
      </c>
      <c r="AS2" s="33" t="s">
        <v>1347</v>
      </c>
      <c r="AT2" s="33" t="s">
        <v>1346</v>
      </c>
      <c r="AU2" s="33" t="s">
        <v>1345</v>
      </c>
      <c r="AV2" s="27" t="s">
        <v>1344</v>
      </c>
      <c r="AW2" s="33" t="s">
        <v>1343</v>
      </c>
      <c r="AX2" s="38" t="s">
        <v>1342</v>
      </c>
      <c r="AY2" s="27" t="s">
        <v>1341</v>
      </c>
      <c r="AZ2" s="27" t="s">
        <v>1340</v>
      </c>
      <c r="BA2" s="27" t="s">
        <v>1339</v>
      </c>
      <c r="BB2" s="27" t="s">
        <v>1338</v>
      </c>
      <c r="BC2" s="33" t="s">
        <v>1337</v>
      </c>
      <c r="BD2" s="27" t="s">
        <v>1336</v>
      </c>
      <c r="BE2" s="44" t="s">
        <v>1335</v>
      </c>
      <c r="BF2" s="33" t="s">
        <v>1334</v>
      </c>
      <c r="BG2" s="32" t="s">
        <v>1333</v>
      </c>
      <c r="BH2" s="37" t="s">
        <v>1332</v>
      </c>
      <c r="BI2" s="33" t="s">
        <v>1331</v>
      </c>
      <c r="BJ2" s="33" t="s">
        <v>1330</v>
      </c>
      <c r="BK2" s="27" t="s">
        <v>1329</v>
      </c>
      <c r="BL2" s="37" t="s">
        <v>1328</v>
      </c>
      <c r="BM2" s="27" t="s">
        <v>1327</v>
      </c>
      <c r="BN2" s="27" t="s">
        <v>1326</v>
      </c>
      <c r="BO2" s="32" t="s">
        <v>28</v>
      </c>
      <c r="BP2" s="34" t="s">
        <v>29</v>
      </c>
      <c r="BQ2" s="42" t="s">
        <v>1325</v>
      </c>
      <c r="BR2" s="31" t="s">
        <v>1324</v>
      </c>
      <c r="BS2" s="27" t="s">
        <v>1323</v>
      </c>
      <c r="BT2" s="27" t="s">
        <v>1322</v>
      </c>
      <c r="BU2" s="35" t="s">
        <v>31</v>
      </c>
      <c r="BV2" s="27" t="s">
        <v>1321</v>
      </c>
      <c r="BW2" s="33" t="s">
        <v>1320</v>
      </c>
      <c r="BX2" s="35" t="s">
        <v>1319</v>
      </c>
      <c r="BY2" s="27" t="s">
        <v>1318</v>
      </c>
      <c r="BZ2" s="27" t="s">
        <v>1317</v>
      </c>
      <c r="CA2" s="27" t="s">
        <v>1316</v>
      </c>
      <c r="CB2" s="36" t="s">
        <v>507</v>
      </c>
      <c r="CC2" s="35" t="s">
        <v>32</v>
      </c>
      <c r="CD2" s="27" t="s">
        <v>1315</v>
      </c>
      <c r="CE2" s="32" t="s">
        <v>34</v>
      </c>
      <c r="CF2" s="27" t="s">
        <v>1314</v>
      </c>
      <c r="CG2" s="27" t="s">
        <v>1313</v>
      </c>
      <c r="CH2" s="37" t="s">
        <v>33</v>
      </c>
      <c r="CI2" s="33" t="s">
        <v>1312</v>
      </c>
      <c r="CJ2" s="27" t="s">
        <v>1311</v>
      </c>
      <c r="CK2" s="37" t="s">
        <v>37</v>
      </c>
      <c r="CL2" s="37" t="s">
        <v>38</v>
      </c>
      <c r="CM2" s="27" t="s">
        <v>1310</v>
      </c>
      <c r="CN2" s="33" t="s">
        <v>1309</v>
      </c>
      <c r="CO2" s="33" t="s">
        <v>1308</v>
      </c>
      <c r="CP2" s="33" t="s">
        <v>1307</v>
      </c>
      <c r="CQ2" s="27" t="s">
        <v>1306</v>
      </c>
      <c r="CR2" s="35" t="s">
        <v>1305</v>
      </c>
      <c r="CS2" s="33" t="s">
        <v>1304</v>
      </c>
      <c r="CT2" s="27" t="s">
        <v>1303</v>
      </c>
      <c r="CU2" s="35" t="s">
        <v>41</v>
      </c>
      <c r="CV2" s="33" t="s">
        <v>1302</v>
      </c>
      <c r="CW2" s="37" t="s">
        <v>43</v>
      </c>
      <c r="CX2" s="27" t="s">
        <v>1301</v>
      </c>
      <c r="CY2" s="33" t="s">
        <v>1300</v>
      </c>
      <c r="CZ2" s="27" t="s">
        <v>1299</v>
      </c>
      <c r="DA2" s="33" t="s">
        <v>1298</v>
      </c>
      <c r="DB2" s="33" t="s">
        <v>1297</v>
      </c>
      <c r="DC2" s="33" t="s">
        <v>1296</v>
      </c>
      <c r="DD2" s="44" t="s">
        <v>1295</v>
      </c>
      <c r="DE2" s="39" t="s">
        <v>1294</v>
      </c>
      <c r="DF2" s="39" t="s">
        <v>1293</v>
      </c>
      <c r="DG2" s="39" t="s">
        <v>1292</v>
      </c>
      <c r="DH2" s="39" t="s">
        <v>1291</v>
      </c>
      <c r="DI2" s="28" t="s">
        <v>1290</v>
      </c>
      <c r="DJ2" s="27" t="s">
        <v>1289</v>
      </c>
      <c r="DK2" s="37" t="s">
        <v>480</v>
      </c>
      <c r="DL2" s="37" t="s">
        <v>481</v>
      </c>
      <c r="DM2" s="27" t="s">
        <v>1288</v>
      </c>
      <c r="DN2" s="27" t="s">
        <v>1287</v>
      </c>
      <c r="DO2" s="37" t="s">
        <v>482</v>
      </c>
      <c r="DP2" s="27" t="s">
        <v>483</v>
      </c>
      <c r="DQ2" s="27" t="s">
        <v>484</v>
      </c>
      <c r="DR2" s="37" t="s">
        <v>485</v>
      </c>
      <c r="DS2" s="27" t="s">
        <v>1286</v>
      </c>
      <c r="DT2" s="37" t="s">
        <v>486</v>
      </c>
      <c r="DU2" s="37" t="s">
        <v>487</v>
      </c>
      <c r="DV2" s="37" t="s">
        <v>488</v>
      </c>
      <c r="DW2" s="27" t="s">
        <v>489</v>
      </c>
      <c r="DX2" s="27" t="s">
        <v>490</v>
      </c>
      <c r="DY2" s="37" t="s">
        <v>491</v>
      </c>
      <c r="DZ2" s="37" t="s">
        <v>492</v>
      </c>
      <c r="EA2" s="37" t="s">
        <v>493</v>
      </c>
      <c r="EB2" s="37" t="s">
        <v>494</v>
      </c>
      <c r="EC2" s="37" t="s">
        <v>495</v>
      </c>
      <c r="ED2" s="37" t="s">
        <v>496</v>
      </c>
      <c r="EE2" s="39" t="s">
        <v>1285</v>
      </c>
      <c r="EF2" s="37" t="s">
        <v>497</v>
      </c>
      <c r="EG2" s="27" t="s">
        <v>1284</v>
      </c>
      <c r="EH2" s="25" t="s">
        <v>1283</v>
      </c>
      <c r="EI2" s="25" t="s">
        <v>1282</v>
      </c>
      <c r="EJ2" s="25" t="s">
        <v>1281</v>
      </c>
      <c r="EK2" s="27" t="s">
        <v>1280</v>
      </c>
      <c r="EL2" s="33" t="s">
        <v>1279</v>
      </c>
      <c r="EM2" s="27" t="s">
        <v>1278</v>
      </c>
      <c r="EN2" s="27" t="s">
        <v>1277</v>
      </c>
      <c r="EO2" s="33" t="s">
        <v>1276</v>
      </c>
      <c r="EP2" s="27" t="s">
        <v>1275</v>
      </c>
      <c r="EQ2" s="27" t="s">
        <v>1274</v>
      </c>
      <c r="ER2" s="33" t="s">
        <v>1273</v>
      </c>
      <c r="ES2" s="27" t="s">
        <v>1272</v>
      </c>
      <c r="ET2" s="33" t="s">
        <v>1271</v>
      </c>
      <c r="EU2" s="27" t="s">
        <v>1270</v>
      </c>
      <c r="EV2" s="27" t="s">
        <v>1269</v>
      </c>
      <c r="EW2" s="38" t="s">
        <v>1268</v>
      </c>
      <c r="EX2" s="33" t="s">
        <v>1267</v>
      </c>
      <c r="EY2" s="25" t="s">
        <v>1266</v>
      </c>
      <c r="EZ2" s="27" t="s">
        <v>1265</v>
      </c>
      <c r="FA2" s="27" t="s">
        <v>1264</v>
      </c>
      <c r="FB2" s="44" t="s">
        <v>1263</v>
      </c>
      <c r="FC2" s="27" t="s">
        <v>1262</v>
      </c>
      <c r="FD2" s="33" t="s">
        <v>1261</v>
      </c>
      <c r="FE2" s="27" t="s">
        <v>1260</v>
      </c>
      <c r="FF2" s="27" t="s">
        <v>1259</v>
      </c>
      <c r="FG2" s="33" t="s">
        <v>1258</v>
      </c>
      <c r="FH2" s="33" t="s">
        <v>1257</v>
      </c>
      <c r="FI2" s="27" t="s">
        <v>1256</v>
      </c>
      <c r="FJ2" s="27" t="s">
        <v>1255</v>
      </c>
      <c r="FK2" s="35" t="s">
        <v>1254</v>
      </c>
      <c r="FL2" s="32" t="s">
        <v>1253</v>
      </c>
      <c r="FM2" s="33" t="s">
        <v>1252</v>
      </c>
      <c r="FN2" s="33" t="s">
        <v>1251</v>
      </c>
      <c r="FO2" s="27" t="s">
        <v>1250</v>
      </c>
      <c r="FP2" s="33" t="s">
        <v>1249</v>
      </c>
      <c r="FQ2" s="27" t="s">
        <v>1248</v>
      </c>
      <c r="FR2" s="33" t="s">
        <v>1247</v>
      </c>
      <c r="FS2" s="27" t="s">
        <v>1246</v>
      </c>
      <c r="FT2" s="27" t="s">
        <v>1245</v>
      </c>
      <c r="FU2" s="27" t="s">
        <v>1244</v>
      </c>
      <c r="FV2" s="37" t="s">
        <v>39</v>
      </c>
      <c r="FW2" s="35" t="s">
        <v>40</v>
      </c>
      <c r="FX2" s="27" t="s">
        <v>1243</v>
      </c>
      <c r="FY2" s="27" t="s">
        <v>1242</v>
      </c>
      <c r="FZ2" s="35" t="s">
        <v>35</v>
      </c>
      <c r="GA2" s="33" t="s">
        <v>513</v>
      </c>
      <c r="GB2" s="37" t="s">
        <v>36</v>
      </c>
      <c r="GC2" s="44" t="s">
        <v>1241</v>
      </c>
      <c r="GD2" s="33" t="s">
        <v>1240</v>
      </c>
      <c r="GE2" s="33" t="s">
        <v>1240</v>
      </c>
      <c r="GF2" s="44" t="s">
        <v>1239</v>
      </c>
      <c r="GG2" s="25" t="s">
        <v>1238</v>
      </c>
      <c r="GH2" s="25" t="s">
        <v>1237</v>
      </c>
      <c r="GI2" s="27" t="s">
        <v>1236</v>
      </c>
      <c r="GJ2" s="37" t="s">
        <v>1235</v>
      </c>
    </row>
    <row r="3" spans="1:192">
      <c r="A3" s="22" t="s">
        <v>700</v>
      </c>
      <c r="B3" s="18" t="s">
        <v>540</v>
      </c>
      <c r="C3" s="16" t="s">
        <v>559</v>
      </c>
      <c r="D3" s="18" t="s">
        <v>498</v>
      </c>
      <c r="E3" s="16" t="s">
        <v>558</v>
      </c>
      <c r="F3" s="16" t="s">
        <v>560</v>
      </c>
      <c r="G3" s="17" t="s">
        <v>1234</v>
      </c>
      <c r="H3" s="17" t="s">
        <v>1233</v>
      </c>
      <c r="I3" s="10" t="s">
        <v>698</v>
      </c>
      <c r="J3" s="20" t="s">
        <v>541</v>
      </c>
      <c r="K3" s="17" t="s">
        <v>679</v>
      </c>
      <c r="L3" s="19" t="s">
        <v>543</v>
      </c>
      <c r="M3" s="18" t="s">
        <v>552</v>
      </c>
      <c r="N3" s="19" t="s">
        <v>544</v>
      </c>
      <c r="O3" s="17" t="s">
        <v>677</v>
      </c>
      <c r="P3" s="19" t="s">
        <v>545</v>
      </c>
      <c r="Q3" s="26" t="s">
        <v>546</v>
      </c>
      <c r="R3" s="18" t="s">
        <v>547</v>
      </c>
      <c r="S3" s="18" t="s">
        <v>548</v>
      </c>
      <c r="T3" s="18" t="s">
        <v>549</v>
      </c>
      <c r="U3" s="16" t="s">
        <v>572</v>
      </c>
      <c r="V3" s="16" t="s">
        <v>574</v>
      </c>
      <c r="W3" s="16" t="s">
        <v>573</v>
      </c>
      <c r="X3" s="16" t="s">
        <v>568</v>
      </c>
      <c r="Y3" s="19" t="s">
        <v>550</v>
      </c>
      <c r="Z3" s="26" t="s">
        <v>509</v>
      </c>
      <c r="AA3" s="16" t="s">
        <v>571</v>
      </c>
      <c r="AB3" s="18" t="s">
        <v>551</v>
      </c>
      <c r="AC3" s="10" t="s">
        <v>664</v>
      </c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Z3" s="5"/>
      <c r="FA3" s="5"/>
      <c r="FB3" s="5"/>
      <c r="FC3" s="5"/>
      <c r="FD3" s="5"/>
      <c r="FE3" s="5"/>
    </row>
    <row r="4" spans="1:192" s="5" customFormat="1">
      <c r="A4" s="22" t="s">
        <v>26</v>
      </c>
      <c r="B4" s="44" t="s">
        <v>1198</v>
      </c>
      <c r="C4" s="26" t="s">
        <v>540</v>
      </c>
      <c r="D4" s="26" t="s">
        <v>688</v>
      </c>
      <c r="E4" s="28" t="s">
        <v>559</v>
      </c>
      <c r="F4" s="44" t="s">
        <v>1197</v>
      </c>
      <c r="G4" s="28" t="s">
        <v>1196</v>
      </c>
      <c r="H4" s="26" t="s">
        <v>498</v>
      </c>
      <c r="I4" s="33" t="s">
        <v>1195</v>
      </c>
      <c r="J4" s="28" t="s">
        <v>1194</v>
      </c>
      <c r="K4" s="28" t="s">
        <v>558</v>
      </c>
      <c r="L4" s="28" t="s">
        <v>560</v>
      </c>
      <c r="M4" s="30" t="s">
        <v>1234</v>
      </c>
      <c r="N4" s="31" t="s">
        <v>1233</v>
      </c>
      <c r="O4" s="31" t="s">
        <v>693</v>
      </c>
      <c r="P4" s="44" t="s">
        <v>1193</v>
      </c>
      <c r="Q4" s="33" t="s">
        <v>1192</v>
      </c>
      <c r="R4" s="33" t="s">
        <v>1191</v>
      </c>
      <c r="S4" s="28" t="s">
        <v>1190</v>
      </c>
      <c r="T4" s="28" t="s">
        <v>1189</v>
      </c>
      <c r="U4" s="33" t="s">
        <v>1186</v>
      </c>
      <c r="V4" s="26" t="s">
        <v>541</v>
      </c>
      <c r="W4" s="28" t="s">
        <v>1185</v>
      </c>
      <c r="X4" s="26" t="s">
        <v>704</v>
      </c>
      <c r="Y4" s="28" t="s">
        <v>680</v>
      </c>
      <c r="Z4" s="33" t="s">
        <v>1184</v>
      </c>
      <c r="AA4" s="26" t="s">
        <v>703</v>
      </c>
      <c r="AB4" s="31" t="s">
        <v>676</v>
      </c>
      <c r="AC4" s="31" t="s">
        <v>679</v>
      </c>
      <c r="AD4" s="31" t="s">
        <v>696</v>
      </c>
      <c r="AE4" s="28" t="s">
        <v>561</v>
      </c>
      <c r="AF4" s="26" t="s">
        <v>542</v>
      </c>
      <c r="AG4" s="28" t="s">
        <v>563</v>
      </c>
      <c r="AH4" s="26" t="s">
        <v>543</v>
      </c>
      <c r="AI4" s="33" t="s">
        <v>1188</v>
      </c>
      <c r="AJ4" s="44" t="s">
        <v>1187</v>
      </c>
      <c r="AK4" s="31" t="s">
        <v>694</v>
      </c>
      <c r="AL4" s="26" t="s">
        <v>552</v>
      </c>
      <c r="AM4" s="28" t="s">
        <v>562</v>
      </c>
      <c r="AN4" s="26" t="s">
        <v>544</v>
      </c>
      <c r="AO4" s="33" t="s">
        <v>1183</v>
      </c>
      <c r="AP4" s="28" t="s">
        <v>1182</v>
      </c>
      <c r="AQ4" s="26" t="s">
        <v>1224</v>
      </c>
      <c r="AR4" s="28" t="s">
        <v>564</v>
      </c>
      <c r="AS4" s="26" t="s">
        <v>545</v>
      </c>
      <c r="AT4" s="28" t="s">
        <v>565</v>
      </c>
      <c r="AU4" s="26" t="s">
        <v>546</v>
      </c>
      <c r="AV4" s="31" t="s">
        <v>711</v>
      </c>
      <c r="AW4" s="26" t="s">
        <v>547</v>
      </c>
      <c r="AX4" s="47" t="s">
        <v>715</v>
      </c>
      <c r="AY4" s="28" t="s">
        <v>567</v>
      </c>
      <c r="AZ4" s="26" t="s">
        <v>548</v>
      </c>
      <c r="BA4" s="26" t="s">
        <v>549</v>
      </c>
      <c r="BB4" s="33" t="s">
        <v>1181</v>
      </c>
      <c r="BC4" s="33" t="s">
        <v>1180</v>
      </c>
      <c r="BD4" s="28" t="s">
        <v>566</v>
      </c>
      <c r="BE4" s="28" t="s">
        <v>686</v>
      </c>
      <c r="BF4" s="26" t="s">
        <v>1232</v>
      </c>
      <c r="BG4" s="31" t="s">
        <v>677</v>
      </c>
      <c r="BH4" s="44" t="s">
        <v>1179</v>
      </c>
      <c r="BI4" s="28" t="s">
        <v>1178</v>
      </c>
      <c r="BJ4" s="26" t="s">
        <v>1223</v>
      </c>
      <c r="BK4" s="28" t="s">
        <v>1177</v>
      </c>
      <c r="BL4" s="28" t="s">
        <v>687</v>
      </c>
      <c r="BM4" s="31" t="s">
        <v>695</v>
      </c>
      <c r="BN4" s="44" t="s">
        <v>1176</v>
      </c>
      <c r="BO4" s="28" t="s">
        <v>681</v>
      </c>
      <c r="BP4" s="26" t="s">
        <v>1222</v>
      </c>
      <c r="BQ4" s="47" t="s">
        <v>1231</v>
      </c>
      <c r="BR4" s="28" t="s">
        <v>682</v>
      </c>
      <c r="BS4" s="26" t="s">
        <v>1221</v>
      </c>
      <c r="BT4" s="28" t="s">
        <v>1175</v>
      </c>
      <c r="BU4" s="33" t="s">
        <v>1174</v>
      </c>
      <c r="BV4" s="33" t="s">
        <v>1173</v>
      </c>
      <c r="BW4" s="28" t="s">
        <v>692</v>
      </c>
      <c r="BX4" s="33" t="s">
        <v>1172</v>
      </c>
      <c r="BY4" s="26" t="s">
        <v>1220</v>
      </c>
      <c r="BZ4" s="26" t="s">
        <v>1219</v>
      </c>
      <c r="CA4" s="33" t="s">
        <v>1171</v>
      </c>
      <c r="CB4" s="26" t="s">
        <v>1218</v>
      </c>
      <c r="CC4" s="47" t="s">
        <v>1230</v>
      </c>
      <c r="CD4" s="28" t="s">
        <v>683</v>
      </c>
      <c r="CE4" s="33" t="s">
        <v>1170</v>
      </c>
      <c r="CF4" s="33" t="s">
        <v>1169</v>
      </c>
      <c r="CG4" s="33" t="s">
        <v>1168</v>
      </c>
      <c r="CH4" s="44" t="s">
        <v>1167</v>
      </c>
      <c r="CI4" s="33" t="s">
        <v>1166</v>
      </c>
      <c r="CJ4" s="28" t="s">
        <v>1165</v>
      </c>
      <c r="CK4" s="44" t="s">
        <v>1164</v>
      </c>
      <c r="CL4" s="26" t="s">
        <v>690</v>
      </c>
      <c r="CM4" s="26" t="s">
        <v>1217</v>
      </c>
      <c r="CN4" s="26" t="s">
        <v>1216</v>
      </c>
      <c r="CO4" s="26" t="s">
        <v>1215</v>
      </c>
      <c r="CP4" s="28" t="s">
        <v>1163</v>
      </c>
      <c r="CQ4" s="26" t="s">
        <v>1214</v>
      </c>
      <c r="CR4" s="26" t="s">
        <v>1213</v>
      </c>
      <c r="CS4" s="26" t="s">
        <v>1212</v>
      </c>
      <c r="CT4" s="26" t="s">
        <v>1211</v>
      </c>
      <c r="CU4" s="26" t="s">
        <v>1210</v>
      </c>
      <c r="CV4" s="26" t="s">
        <v>1209</v>
      </c>
      <c r="CW4" s="26" t="s">
        <v>1208</v>
      </c>
      <c r="CX4" s="26" t="s">
        <v>1207</v>
      </c>
      <c r="CY4" s="26" t="s">
        <v>1206</v>
      </c>
      <c r="CZ4" s="26" t="s">
        <v>1205</v>
      </c>
      <c r="DA4" s="26" t="s">
        <v>1204</v>
      </c>
      <c r="DB4" s="26" t="s">
        <v>1203</v>
      </c>
      <c r="DC4" s="26" t="s">
        <v>1202</v>
      </c>
      <c r="DD4" s="26" t="s">
        <v>1201</v>
      </c>
      <c r="DE4" s="26" t="s">
        <v>1200</v>
      </c>
      <c r="DF4" s="33" t="s">
        <v>1162</v>
      </c>
      <c r="DG4" s="28" t="s">
        <v>572</v>
      </c>
      <c r="DH4" s="28" t="s">
        <v>574</v>
      </c>
      <c r="DI4" s="28" t="s">
        <v>691</v>
      </c>
      <c r="DJ4" s="28" t="s">
        <v>684</v>
      </c>
      <c r="DK4" s="33" t="s">
        <v>1161</v>
      </c>
      <c r="DL4" s="44" t="s">
        <v>1160</v>
      </c>
      <c r="DM4" s="28" t="s">
        <v>1159</v>
      </c>
      <c r="DN4" s="28" t="s">
        <v>685</v>
      </c>
      <c r="DO4" s="28" t="s">
        <v>570</v>
      </c>
      <c r="DP4" s="26" t="s">
        <v>550</v>
      </c>
      <c r="DQ4" s="28" t="s">
        <v>569</v>
      </c>
      <c r="DR4" s="26" t="s">
        <v>509</v>
      </c>
      <c r="DS4" s="31" t="s">
        <v>678</v>
      </c>
      <c r="DT4" s="33" t="s">
        <v>1158</v>
      </c>
      <c r="DU4" s="28" t="s">
        <v>1157</v>
      </c>
      <c r="DV4" s="26" t="s">
        <v>689</v>
      </c>
      <c r="DW4" s="33" t="s">
        <v>1156</v>
      </c>
      <c r="DX4" s="33" t="s">
        <v>1155</v>
      </c>
      <c r="DY4" s="26" t="s">
        <v>551</v>
      </c>
      <c r="DZ4" s="26" t="s">
        <v>1229</v>
      </c>
      <c r="EA4" s="26" t="s">
        <v>552</v>
      </c>
      <c r="EB4" s="28" t="s">
        <v>686</v>
      </c>
      <c r="EC4" s="26" t="s">
        <v>539</v>
      </c>
      <c r="ED4" s="44" t="s">
        <v>1179</v>
      </c>
      <c r="EE4" s="28" t="s">
        <v>687</v>
      </c>
      <c r="EF4" s="44" t="s">
        <v>1176</v>
      </c>
      <c r="EG4" s="26" t="s">
        <v>1199</v>
      </c>
      <c r="EH4" s="10" t="s">
        <v>713</v>
      </c>
      <c r="EI4" s="10" t="s">
        <v>1228</v>
      </c>
      <c r="EJ4" s="25" t="s">
        <v>1227</v>
      </c>
      <c r="EK4" s="25" t="s">
        <v>1226</v>
      </c>
      <c r="EL4" s="25" t="s">
        <v>708</v>
      </c>
      <c r="EM4" s="25" t="s">
        <v>573</v>
      </c>
      <c r="EN4" t="s">
        <v>1225</v>
      </c>
    </row>
    <row r="5" spans="1:192" s="5" customFormat="1">
      <c r="A5" s="21" t="s">
        <v>1380</v>
      </c>
      <c r="B5" s="26" t="s">
        <v>540</v>
      </c>
      <c r="C5" s="26" t="s">
        <v>688</v>
      </c>
      <c r="D5" s="26" t="s">
        <v>498</v>
      </c>
      <c r="E5" s="26" t="s">
        <v>541</v>
      </c>
      <c r="F5" s="26" t="s">
        <v>704</v>
      </c>
      <c r="G5" s="26" t="s">
        <v>703</v>
      </c>
      <c r="H5" s="26" t="s">
        <v>542</v>
      </c>
      <c r="I5" s="26" t="s">
        <v>543</v>
      </c>
      <c r="J5" s="26" t="s">
        <v>544</v>
      </c>
      <c r="K5" s="26" t="s">
        <v>1224</v>
      </c>
      <c r="L5" s="26" t="s">
        <v>545</v>
      </c>
      <c r="M5" s="26" t="s">
        <v>546</v>
      </c>
      <c r="N5" s="26" t="s">
        <v>547</v>
      </c>
      <c r="O5" s="26" t="s">
        <v>548</v>
      </c>
      <c r="P5" s="26" t="s">
        <v>549</v>
      </c>
      <c r="Q5" s="26" t="s">
        <v>1223</v>
      </c>
      <c r="R5" s="26" t="s">
        <v>1222</v>
      </c>
      <c r="S5" s="26" t="s">
        <v>1221</v>
      </c>
      <c r="T5" s="26" t="s">
        <v>1220</v>
      </c>
      <c r="U5" s="26" t="s">
        <v>1219</v>
      </c>
      <c r="V5" s="26" t="s">
        <v>1218</v>
      </c>
      <c r="W5" s="26" t="s">
        <v>550</v>
      </c>
      <c r="X5" s="26" t="s">
        <v>509</v>
      </c>
      <c r="Y5" s="26" t="s">
        <v>551</v>
      </c>
      <c r="Z5" s="26" t="s">
        <v>552</v>
      </c>
      <c r="AA5" s="26" t="s">
        <v>539</v>
      </c>
      <c r="AB5" s="26" t="s">
        <v>690</v>
      </c>
      <c r="AC5" s="26" t="s">
        <v>1217</v>
      </c>
      <c r="AD5" s="26" t="s">
        <v>1216</v>
      </c>
      <c r="AE5" s="26" t="s">
        <v>1215</v>
      </c>
      <c r="AF5" s="26" t="s">
        <v>1214</v>
      </c>
      <c r="AG5" s="26" t="s">
        <v>1213</v>
      </c>
      <c r="AH5" s="26" t="s">
        <v>1212</v>
      </c>
      <c r="AI5" s="26" t="s">
        <v>1211</v>
      </c>
      <c r="AJ5" s="26" t="s">
        <v>1210</v>
      </c>
      <c r="AK5" s="26" t="s">
        <v>1209</v>
      </c>
      <c r="AL5" s="26" t="s">
        <v>1208</v>
      </c>
      <c r="AM5" s="26" t="s">
        <v>1207</v>
      </c>
      <c r="AN5" s="26" t="s">
        <v>1206</v>
      </c>
      <c r="AO5" s="26" t="s">
        <v>1205</v>
      </c>
      <c r="AP5" s="26" t="s">
        <v>1204</v>
      </c>
      <c r="AQ5" s="26" t="s">
        <v>1203</v>
      </c>
      <c r="AR5" s="26" t="s">
        <v>1202</v>
      </c>
      <c r="AS5" s="26" t="s">
        <v>1201</v>
      </c>
      <c r="AT5" s="26" t="s">
        <v>1200</v>
      </c>
      <c r="AU5" s="26" t="s">
        <v>1199</v>
      </c>
    </row>
    <row r="6" spans="1:192" s="5" customFormat="1">
      <c r="A6" s="22" t="s">
        <v>1375</v>
      </c>
      <c r="B6" s="44" t="s">
        <v>1198</v>
      </c>
      <c r="C6" s="28" t="s">
        <v>559</v>
      </c>
      <c r="D6" s="44" t="s">
        <v>1197</v>
      </c>
      <c r="E6" s="28" t="s">
        <v>1196</v>
      </c>
      <c r="F6" s="33" t="s">
        <v>1195</v>
      </c>
      <c r="G6" s="28" t="s">
        <v>1194</v>
      </c>
      <c r="H6" s="28" t="s">
        <v>558</v>
      </c>
      <c r="I6" s="28" t="s">
        <v>560</v>
      </c>
      <c r="J6" s="44" t="s">
        <v>1193</v>
      </c>
      <c r="K6" s="33" t="s">
        <v>1192</v>
      </c>
      <c r="L6" s="33" t="s">
        <v>1191</v>
      </c>
      <c r="M6" s="28" t="s">
        <v>1190</v>
      </c>
      <c r="N6" s="28" t="s">
        <v>1189</v>
      </c>
      <c r="O6" s="33" t="s">
        <v>1188</v>
      </c>
      <c r="P6" s="44" t="s">
        <v>1187</v>
      </c>
      <c r="Q6" s="33" t="s">
        <v>1186</v>
      </c>
      <c r="R6" s="28" t="s">
        <v>1185</v>
      </c>
      <c r="S6" s="28" t="s">
        <v>680</v>
      </c>
      <c r="T6" s="33" t="s">
        <v>1184</v>
      </c>
      <c r="U6" s="28" t="s">
        <v>561</v>
      </c>
      <c r="V6" s="28" t="s">
        <v>563</v>
      </c>
      <c r="W6" s="28" t="s">
        <v>562</v>
      </c>
      <c r="X6" s="33" t="s">
        <v>1183</v>
      </c>
      <c r="Y6" s="28" t="s">
        <v>1182</v>
      </c>
      <c r="Z6" s="28" t="s">
        <v>564</v>
      </c>
      <c r="AA6" s="28" t="s">
        <v>565</v>
      </c>
      <c r="AB6" s="28" t="s">
        <v>567</v>
      </c>
      <c r="AC6" s="33" t="s">
        <v>1181</v>
      </c>
      <c r="AD6" s="33" t="s">
        <v>1180</v>
      </c>
      <c r="AE6" s="28" t="s">
        <v>566</v>
      </c>
      <c r="AF6" s="28" t="s">
        <v>686</v>
      </c>
      <c r="AG6" s="44" t="s">
        <v>1179</v>
      </c>
      <c r="AH6" s="28" t="s">
        <v>1178</v>
      </c>
      <c r="AI6" s="28" t="s">
        <v>1177</v>
      </c>
      <c r="AJ6" s="28" t="s">
        <v>687</v>
      </c>
      <c r="AK6" s="44" t="s">
        <v>1176</v>
      </c>
      <c r="AL6" s="28" t="s">
        <v>681</v>
      </c>
      <c r="AM6" s="28" t="s">
        <v>682</v>
      </c>
      <c r="AN6" s="28" t="s">
        <v>1175</v>
      </c>
      <c r="AO6" s="33" t="s">
        <v>1174</v>
      </c>
      <c r="AP6" s="33" t="s">
        <v>1173</v>
      </c>
      <c r="AQ6" s="28" t="s">
        <v>692</v>
      </c>
      <c r="AR6" s="33" t="s">
        <v>1172</v>
      </c>
      <c r="AS6" s="33" t="s">
        <v>1171</v>
      </c>
      <c r="AT6" s="28" t="s">
        <v>683</v>
      </c>
      <c r="AU6" s="33" t="s">
        <v>1170</v>
      </c>
      <c r="AV6" s="33" t="s">
        <v>1169</v>
      </c>
      <c r="AW6" s="33" t="s">
        <v>1168</v>
      </c>
      <c r="AX6" s="44" t="s">
        <v>1167</v>
      </c>
      <c r="AY6" s="33" t="s">
        <v>1166</v>
      </c>
      <c r="AZ6" s="28" t="s">
        <v>1165</v>
      </c>
      <c r="BA6" s="44" t="s">
        <v>1164</v>
      </c>
      <c r="BB6" s="28" t="s">
        <v>1163</v>
      </c>
      <c r="BC6" s="33" t="s">
        <v>1162</v>
      </c>
      <c r="BD6" s="28" t="s">
        <v>572</v>
      </c>
      <c r="BE6" s="28" t="s">
        <v>574</v>
      </c>
      <c r="BF6" s="28" t="s">
        <v>691</v>
      </c>
      <c r="BG6" s="28" t="s">
        <v>684</v>
      </c>
      <c r="BH6" s="33" t="s">
        <v>1161</v>
      </c>
      <c r="BI6" s="44" t="s">
        <v>1160</v>
      </c>
      <c r="BJ6" s="28" t="s">
        <v>1159</v>
      </c>
      <c r="BK6" s="28" t="s">
        <v>685</v>
      </c>
      <c r="BL6" s="28" t="s">
        <v>570</v>
      </c>
      <c r="BM6" s="28" t="s">
        <v>569</v>
      </c>
      <c r="BN6" s="33" t="s">
        <v>1158</v>
      </c>
      <c r="BO6" s="28" t="s">
        <v>1157</v>
      </c>
      <c r="BP6" s="33" t="s">
        <v>1156</v>
      </c>
      <c r="BQ6" s="33" t="s">
        <v>1155</v>
      </c>
    </row>
    <row r="7" spans="1:192" s="5" customFormat="1">
      <c r="A7" s="21" t="s">
        <v>1381</v>
      </c>
      <c r="B7" s="30" t="s">
        <v>748</v>
      </c>
      <c r="C7" s="31" t="s">
        <v>744</v>
      </c>
      <c r="D7" s="31" t="s">
        <v>693</v>
      </c>
      <c r="E7" s="31" t="s">
        <v>676</v>
      </c>
      <c r="F7" s="31" t="s">
        <v>679</v>
      </c>
      <c r="G7" s="31" t="s">
        <v>696</v>
      </c>
      <c r="H7" s="31" t="s">
        <v>678</v>
      </c>
      <c r="I7" s="31" t="s">
        <v>694</v>
      </c>
      <c r="J7" s="31" t="s">
        <v>677</v>
      </c>
      <c r="K7" s="47" t="s">
        <v>714</v>
      </c>
      <c r="L7" s="47" t="s">
        <v>715</v>
      </c>
      <c r="M7" s="47" t="s">
        <v>738</v>
      </c>
      <c r="N7" s="47" t="s">
        <v>737</v>
      </c>
      <c r="O7" s="31" t="s">
        <v>695</v>
      </c>
    </row>
    <row r="8" spans="1:192" s="5" customFormat="1">
      <c r="A8" s="5" t="s">
        <v>3</v>
      </c>
      <c r="B8" s="10" t="s">
        <v>698</v>
      </c>
      <c r="C8" s="10" t="s">
        <v>736</v>
      </c>
      <c r="D8" s="10" t="s">
        <v>713</v>
      </c>
      <c r="E8" s="10" t="s">
        <v>730</v>
      </c>
      <c r="F8" s="25" t="s">
        <v>1154</v>
      </c>
      <c r="G8" s="25" t="s">
        <v>1153</v>
      </c>
      <c r="H8" s="25" t="s">
        <v>708</v>
      </c>
      <c r="I8" t="s">
        <v>1152</v>
      </c>
    </row>
    <row r="9" spans="1:192">
      <c r="A9" s="6" t="s">
        <v>479</v>
      </c>
      <c r="B9" s="24" t="s">
        <v>702</v>
      </c>
      <c r="C9" s="4" t="s">
        <v>709</v>
      </c>
      <c r="F9" s="4" t="s">
        <v>1151</v>
      </c>
      <c r="ES9" s="5"/>
      <c r="ET9" s="5"/>
      <c r="EU9" s="5"/>
      <c r="EV9" s="5"/>
      <c r="EW9" s="5"/>
      <c r="EX9" s="5"/>
      <c r="EY9" s="5"/>
      <c r="EZ9" s="5"/>
      <c r="FA9" s="5"/>
      <c r="FD9" s="5"/>
      <c r="FF9" s="5"/>
      <c r="FG9" s="5"/>
      <c r="FH9" s="5"/>
      <c r="FI9" s="5"/>
      <c r="FJ9" s="5"/>
      <c r="FK9" s="5"/>
    </row>
    <row r="10" spans="1:192">
      <c r="A10" s="8" t="s">
        <v>499</v>
      </c>
      <c r="ES10" s="5"/>
      <c r="ET10" s="5"/>
      <c r="EU10" s="5"/>
      <c r="EV10" s="5"/>
      <c r="EW10" s="5"/>
      <c r="EX10" s="5"/>
      <c r="EY10" s="5"/>
      <c r="EZ10" s="5"/>
      <c r="FA10" s="5"/>
      <c r="FD10" s="5"/>
      <c r="FF10" s="5"/>
      <c r="FG10" s="5"/>
      <c r="FH10" s="5"/>
      <c r="FI10" s="5"/>
      <c r="FJ10" s="5"/>
      <c r="FK10" s="5"/>
    </row>
    <row r="11" spans="1:192">
      <c r="A11" s="25" t="s">
        <v>646</v>
      </c>
      <c r="B11" s="11" t="s">
        <v>1148</v>
      </c>
      <c r="C11" s="4" t="s">
        <v>1143</v>
      </c>
      <c r="D11" s="4" t="s">
        <v>1150</v>
      </c>
      <c r="E11" s="4" t="s">
        <v>1140</v>
      </c>
      <c r="ES11" s="5"/>
      <c r="ET11" s="5"/>
      <c r="EU11" s="5"/>
      <c r="EV11" s="5"/>
      <c r="EW11" s="5"/>
      <c r="EX11" s="5"/>
      <c r="EY11" s="5"/>
      <c r="EZ11" s="5"/>
      <c r="FA11" s="5"/>
      <c r="FD11" s="5"/>
      <c r="FF11" s="5"/>
      <c r="FG11" s="5"/>
      <c r="FH11" s="5"/>
      <c r="FI11" s="5"/>
      <c r="FJ11" s="5"/>
      <c r="FK11" s="5"/>
    </row>
    <row r="12" spans="1:192">
      <c r="A12" s="25" t="s">
        <v>647</v>
      </c>
      <c r="B12" s="11" t="s">
        <v>1148</v>
      </c>
      <c r="C12" s="4" t="s">
        <v>1143</v>
      </c>
      <c r="D12" s="4" t="s">
        <v>1150</v>
      </c>
      <c r="E12" s="4" t="s">
        <v>1140</v>
      </c>
      <c r="ES12" s="5"/>
      <c r="ET12" s="5"/>
      <c r="EU12" s="5"/>
      <c r="EV12" s="5"/>
      <c r="EW12" s="5"/>
      <c r="EX12" s="5"/>
      <c r="EY12" s="5"/>
      <c r="EZ12" s="5"/>
      <c r="FA12" s="5"/>
      <c r="FD12" s="5"/>
      <c r="FF12" s="5"/>
      <c r="FG12" s="5"/>
      <c r="FH12" s="5"/>
      <c r="FI12" s="5"/>
      <c r="FJ12" s="5"/>
      <c r="FK12" s="5"/>
    </row>
    <row r="13" spans="1:192">
      <c r="A13" s="25" t="s">
        <v>648</v>
      </c>
      <c r="B13" s="11" t="s">
        <v>1138</v>
      </c>
      <c r="C13" s="4" t="s">
        <v>1135</v>
      </c>
      <c r="D13" s="4" t="s">
        <v>1132</v>
      </c>
      <c r="E13" s="43" t="s">
        <v>1137</v>
      </c>
      <c r="F13" s="43" t="s">
        <v>1139</v>
      </c>
      <c r="G13" s="23" t="s">
        <v>1131</v>
      </c>
      <c r="ES13" s="5"/>
      <c r="ET13" s="5"/>
      <c r="EU13" s="5"/>
      <c r="EV13" s="5"/>
      <c r="EW13" s="5"/>
      <c r="EX13" s="5"/>
      <c r="EY13" s="5"/>
      <c r="EZ13" s="5"/>
      <c r="FA13" s="5"/>
      <c r="FD13" s="5"/>
      <c r="FF13" s="5"/>
      <c r="FG13" s="5"/>
      <c r="FH13" s="5"/>
      <c r="FI13" s="5"/>
      <c r="FJ13" s="5"/>
      <c r="FK13" s="5"/>
    </row>
    <row r="14" spans="1:192">
      <c r="A14" s="25" t="s">
        <v>649</v>
      </c>
      <c r="B14" s="11" t="s">
        <v>1138</v>
      </c>
      <c r="C14" s="4" t="s">
        <v>1135</v>
      </c>
      <c r="D14" s="4" t="s">
        <v>1132</v>
      </c>
      <c r="E14" s="43" t="s">
        <v>701</v>
      </c>
      <c r="F14" s="43" t="s">
        <v>1139</v>
      </c>
      <c r="G14" s="23" t="s">
        <v>1131</v>
      </c>
      <c r="ES14" s="5"/>
      <c r="ET14" s="5"/>
      <c r="EU14" s="5"/>
      <c r="EV14" s="5"/>
      <c r="EW14" s="5"/>
      <c r="EX14" s="5"/>
      <c r="EY14" s="5"/>
      <c r="EZ14" s="5"/>
      <c r="FA14" s="5"/>
      <c r="FD14" s="5"/>
      <c r="FF14" s="5"/>
      <c r="FG14" s="5"/>
      <c r="FH14" s="5"/>
      <c r="FI14" s="5"/>
      <c r="FJ14" s="5"/>
      <c r="FK14" s="5"/>
    </row>
    <row r="15" spans="1:192">
      <c r="A15" s="25" t="s">
        <v>651</v>
      </c>
      <c r="B15" s="11" t="s">
        <v>1148</v>
      </c>
      <c r="C15" s="11" t="s">
        <v>1147</v>
      </c>
      <c r="D15" s="11" t="s">
        <v>1146</v>
      </c>
      <c r="E15" s="11" t="s">
        <v>1145</v>
      </c>
      <c r="F15" s="4" t="s">
        <v>1149</v>
      </c>
      <c r="G15" s="4" t="s">
        <v>1143</v>
      </c>
      <c r="H15" s="4" t="s">
        <v>1142</v>
      </c>
      <c r="I15" s="4" t="s">
        <v>1141</v>
      </c>
      <c r="J15" s="4" t="s">
        <v>1140</v>
      </c>
      <c r="ES15" s="5"/>
      <c r="ET15" s="5"/>
      <c r="EU15" s="5"/>
      <c r="EV15" s="5"/>
      <c r="EW15" s="5"/>
      <c r="EX15" s="5"/>
      <c r="EY15" s="5"/>
      <c r="EZ15" s="5"/>
      <c r="FA15" s="5"/>
      <c r="FD15" s="5"/>
      <c r="FF15" s="5"/>
      <c r="FG15" s="5"/>
      <c r="FH15" s="5"/>
      <c r="FI15" s="5"/>
      <c r="FJ15" s="5"/>
      <c r="FK15" s="5"/>
    </row>
    <row r="16" spans="1:192">
      <c r="A16" s="25" t="s">
        <v>650</v>
      </c>
      <c r="B16" s="11" t="s">
        <v>1148</v>
      </c>
      <c r="C16" s="11" t="s">
        <v>1147</v>
      </c>
      <c r="D16" s="11" t="s">
        <v>1146</v>
      </c>
      <c r="E16" s="11" t="s">
        <v>1145</v>
      </c>
      <c r="F16" s="4" t="s">
        <v>1144</v>
      </c>
      <c r="G16" s="4" t="s">
        <v>1143</v>
      </c>
      <c r="H16" s="4" t="s">
        <v>1142</v>
      </c>
      <c r="I16" s="4" t="s">
        <v>1141</v>
      </c>
      <c r="J16" s="4" t="s">
        <v>1140</v>
      </c>
      <c r="ES16" s="5"/>
      <c r="ET16" s="5"/>
      <c r="EU16" s="5"/>
      <c r="EV16" s="5"/>
      <c r="EW16" s="5"/>
      <c r="EX16" s="5"/>
      <c r="EY16" s="5"/>
      <c r="EZ16" s="5"/>
      <c r="FA16" s="5"/>
      <c r="FD16" s="5"/>
      <c r="FF16" s="5"/>
      <c r="FG16" s="5"/>
      <c r="FH16" s="5"/>
      <c r="FI16" s="5"/>
      <c r="FJ16" s="5"/>
      <c r="FK16" s="5"/>
    </row>
    <row r="17" spans="1:167">
      <c r="A17" s="25" t="s">
        <v>652</v>
      </c>
      <c r="B17" s="11" t="s">
        <v>1138</v>
      </c>
      <c r="C17" s="11" t="s">
        <v>1137</v>
      </c>
      <c r="D17" s="11" t="s">
        <v>1139</v>
      </c>
      <c r="E17" s="11" t="s">
        <v>1136</v>
      </c>
      <c r="F17" s="4" t="s">
        <v>1135</v>
      </c>
      <c r="G17" s="4" t="s">
        <v>1134</v>
      </c>
      <c r="H17" s="4" t="s">
        <v>1133</v>
      </c>
      <c r="I17" s="4" t="s">
        <v>1132</v>
      </c>
      <c r="J17" s="23" t="s">
        <v>1131</v>
      </c>
      <c r="ES17" s="5"/>
      <c r="ET17" s="5"/>
      <c r="EU17" s="5"/>
      <c r="EV17" s="5"/>
      <c r="EW17" s="5"/>
      <c r="EX17" s="5"/>
      <c r="EY17" s="5"/>
      <c r="EZ17" s="5"/>
      <c r="FA17" s="5"/>
      <c r="FD17" s="5"/>
      <c r="FF17" s="5"/>
      <c r="FG17" s="5"/>
      <c r="FH17" s="5"/>
      <c r="FI17" s="5"/>
      <c r="FJ17" s="5"/>
      <c r="FK17" s="5"/>
    </row>
    <row r="18" spans="1:167">
      <c r="A18" s="25" t="s">
        <v>653</v>
      </c>
      <c r="B18" s="11" t="s">
        <v>1138</v>
      </c>
      <c r="C18" s="11" t="s">
        <v>1137</v>
      </c>
      <c r="D18" s="11" t="s">
        <v>710</v>
      </c>
      <c r="E18" s="11" t="s">
        <v>1136</v>
      </c>
      <c r="F18" s="4" t="s">
        <v>1135</v>
      </c>
      <c r="G18" s="4" t="s">
        <v>1134</v>
      </c>
      <c r="H18" s="4" t="s">
        <v>1133</v>
      </c>
      <c r="I18" s="4" t="s">
        <v>1132</v>
      </c>
      <c r="J18" s="23" t="s">
        <v>1131</v>
      </c>
      <c r="ES18" s="5"/>
      <c r="ET18" s="5"/>
      <c r="EU18" s="5"/>
      <c r="EV18" s="5"/>
      <c r="EW18" s="5"/>
      <c r="EX18" s="5"/>
      <c r="EY18" s="5"/>
      <c r="EZ18" s="5"/>
      <c r="FA18" s="5"/>
      <c r="FF18" s="5"/>
      <c r="FG18" s="5"/>
      <c r="FH18" s="5"/>
      <c r="FI18" s="5"/>
      <c r="FJ18" s="5"/>
      <c r="FK18" s="5"/>
    </row>
    <row r="19" spans="1:167">
      <c r="A19" s="44" t="s">
        <v>1130</v>
      </c>
      <c r="B19" s="7"/>
      <c r="C19" s="7"/>
      <c r="DL19" s="7"/>
      <c r="ES19" s="5"/>
      <c r="ET19" s="5"/>
      <c r="EU19" s="5"/>
      <c r="EV19" s="5"/>
      <c r="EW19" s="5"/>
      <c r="EX19" s="5"/>
      <c r="EY19" s="5"/>
      <c r="EZ19" s="5"/>
      <c r="FA19" s="5"/>
      <c r="FF19" s="5"/>
      <c r="FG19" s="5"/>
      <c r="FH19" s="5"/>
      <c r="FI19" s="5"/>
      <c r="FJ19" s="5"/>
      <c r="FK19" s="5"/>
    </row>
    <row r="20" spans="1:167" s="9" customFormat="1">
      <c r="A20" s="45" t="s">
        <v>1129</v>
      </c>
      <c r="B20" s="4" t="s">
        <v>51</v>
      </c>
      <c r="C20" s="4" t="s">
        <v>50</v>
      </c>
      <c r="D20" s="4" t="s">
        <v>49</v>
      </c>
      <c r="E20" s="4" t="s">
        <v>47</v>
      </c>
      <c r="F20" s="4" t="s">
        <v>48</v>
      </c>
      <c r="G20" s="4" t="s">
        <v>20</v>
      </c>
      <c r="H20" s="4" t="s">
        <v>52</v>
      </c>
      <c r="I20" s="4" t="s">
        <v>54</v>
      </c>
      <c r="J20" s="4" t="s">
        <v>53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/>
      <c r="EL20"/>
      <c r="EM20"/>
      <c r="EN20"/>
      <c r="EO20"/>
      <c r="EP20"/>
      <c r="EQ20"/>
      <c r="ER20"/>
      <c r="ES20" s="5"/>
      <c r="ET20" s="5"/>
      <c r="EU20" s="5"/>
      <c r="EV20" s="5"/>
      <c r="EW20" s="5"/>
      <c r="EX20" s="5"/>
      <c r="EY20" s="5"/>
      <c r="EZ20" s="5"/>
      <c r="FA20" s="5"/>
      <c r="FC20"/>
      <c r="FF20" s="5"/>
      <c r="FG20" s="5"/>
      <c r="FH20" s="5"/>
      <c r="FI20" s="5"/>
      <c r="FJ20" s="5"/>
      <c r="FK20" s="5"/>
    </row>
    <row r="21" spans="1:167">
      <c r="A21" s="26" t="s">
        <v>1128</v>
      </c>
      <c r="B21" s="4" t="s">
        <v>20</v>
      </c>
      <c r="C21" s="23" t="s">
        <v>48</v>
      </c>
      <c r="D21" s="23" t="s">
        <v>51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9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S21" s="7"/>
      <c r="CT21" s="7"/>
      <c r="CU21" s="7"/>
      <c r="CV21" s="7"/>
      <c r="CW21" s="7"/>
      <c r="CX21" s="7"/>
      <c r="DA21" s="7"/>
      <c r="DB21" s="7"/>
      <c r="DC21" s="7"/>
      <c r="DD21" s="7"/>
      <c r="DE21" s="7"/>
      <c r="DF21" s="7"/>
      <c r="DG21" s="7"/>
      <c r="DH21" s="7"/>
      <c r="DI21" s="7"/>
      <c r="ES21" s="5"/>
      <c r="ET21" s="5"/>
      <c r="EU21" s="5"/>
      <c r="EV21" s="5"/>
      <c r="EW21" s="5"/>
      <c r="EX21" s="5"/>
      <c r="EY21" s="5"/>
      <c r="EZ21" s="5"/>
      <c r="FA21" s="5"/>
      <c r="FF21" s="5"/>
      <c r="FG21" s="5"/>
      <c r="FH21" s="5"/>
      <c r="FI21" s="5"/>
      <c r="FJ21" s="5"/>
      <c r="FK21" s="5"/>
    </row>
    <row r="22" spans="1:167">
      <c r="A22" s="27" t="s">
        <v>1127</v>
      </c>
      <c r="B22" s="4" t="s">
        <v>1121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S22" s="7"/>
      <c r="CT22" s="7"/>
      <c r="CU22" s="7"/>
      <c r="CV22" s="7"/>
      <c r="CW22" s="7"/>
      <c r="CX22" s="7"/>
      <c r="DA22" s="7"/>
      <c r="DB22" s="7"/>
      <c r="DC22" s="7"/>
      <c r="DD22" s="7"/>
      <c r="DE22" s="7"/>
      <c r="DF22" s="7"/>
      <c r="DG22" s="7"/>
      <c r="DH22" s="7"/>
      <c r="DI22" s="7"/>
      <c r="EK22"/>
      <c r="EL22"/>
      <c r="EM22"/>
      <c r="EN22"/>
      <c r="EO22"/>
      <c r="EP22"/>
      <c r="EQ22"/>
      <c r="ER22"/>
      <c r="ES22" s="5"/>
      <c r="ET22" s="5"/>
      <c r="EU22" s="5"/>
      <c r="EV22" s="5"/>
      <c r="EW22" s="5"/>
      <c r="EX22" s="5"/>
      <c r="EY22" s="5"/>
      <c r="EZ22" s="5"/>
      <c r="FA22" s="5"/>
      <c r="FF22" s="5"/>
      <c r="FG22" s="5"/>
      <c r="FH22" s="5"/>
      <c r="FI22" s="5"/>
      <c r="FJ22" s="5"/>
      <c r="FK22" s="5"/>
    </row>
    <row r="23" spans="1:167">
      <c r="A23" s="28" t="s">
        <v>45</v>
      </c>
      <c r="B23" s="7" t="s">
        <v>1125</v>
      </c>
      <c r="C23" s="4" t="s">
        <v>20</v>
      </c>
      <c r="D23" s="4" t="s">
        <v>47</v>
      </c>
      <c r="E23" s="4" t="s">
        <v>48</v>
      </c>
      <c r="F23" s="4" t="s">
        <v>51</v>
      </c>
      <c r="G23" s="4" t="s">
        <v>54</v>
      </c>
      <c r="H23" s="4" t="s">
        <v>1126</v>
      </c>
      <c r="I23" s="4" t="s">
        <v>1125</v>
      </c>
      <c r="J23" s="7" t="s">
        <v>1124</v>
      </c>
      <c r="K23" s="7" t="s">
        <v>874</v>
      </c>
      <c r="L23" s="7" t="s">
        <v>873</v>
      </c>
      <c r="M23" s="12" t="s">
        <v>872</v>
      </c>
      <c r="CJ23"/>
      <c r="CK23"/>
      <c r="CL23"/>
      <c r="CM23"/>
      <c r="CN23"/>
      <c r="CO23"/>
      <c r="CP23"/>
      <c r="CQ23"/>
      <c r="CR23"/>
      <c r="ES23" s="5"/>
      <c r="ET23" s="5"/>
      <c r="EU23" s="5"/>
      <c r="EV23" s="5"/>
      <c r="EW23" s="5"/>
      <c r="EX23" s="5"/>
      <c r="EY23" s="5"/>
      <c r="EZ23" s="5"/>
      <c r="FA23" s="5"/>
      <c r="FF23" s="5"/>
      <c r="FG23" s="5"/>
      <c r="FH23" s="5"/>
      <c r="FI23" s="5"/>
      <c r="FJ23" s="5"/>
      <c r="FK23" s="5"/>
    </row>
    <row r="24" spans="1:167">
      <c r="A24" s="44" t="s">
        <v>1123</v>
      </c>
      <c r="B24" s="7"/>
      <c r="C24" s="7"/>
      <c r="CJ24"/>
      <c r="CK24"/>
      <c r="CL24"/>
      <c r="CM24"/>
      <c r="CN24"/>
      <c r="CO24"/>
      <c r="CP24"/>
      <c r="CQ24"/>
      <c r="CR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S24" s="5"/>
      <c r="ET24" s="5"/>
      <c r="EU24" s="5"/>
      <c r="EV24" s="5"/>
      <c r="EW24" s="5"/>
      <c r="EX24" s="5"/>
      <c r="EY24" s="5"/>
      <c r="EZ24" s="5"/>
      <c r="FA24" s="5"/>
      <c r="FF24" s="5"/>
      <c r="FG24" s="5"/>
      <c r="FH24" s="5"/>
      <c r="FI24" s="5"/>
      <c r="FJ24" s="5"/>
      <c r="FK24" s="5"/>
    </row>
    <row r="25" spans="1:167">
      <c r="A25" s="28" t="s">
        <v>1122</v>
      </c>
      <c r="B25" s="4" t="s">
        <v>1121</v>
      </c>
      <c r="C25" s="4" t="s">
        <v>1120</v>
      </c>
      <c r="CJ25"/>
      <c r="CK25"/>
      <c r="CL25"/>
      <c r="CM25"/>
      <c r="CN25"/>
      <c r="CO25"/>
      <c r="CP25"/>
      <c r="CQ25"/>
      <c r="CR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S25" s="5"/>
      <c r="ET25" s="5"/>
      <c r="EU25" s="5"/>
      <c r="EV25" s="5"/>
      <c r="EW25" s="5"/>
      <c r="EX25" s="5"/>
      <c r="EY25" s="5"/>
      <c r="EZ25" s="5"/>
      <c r="FA25" s="5"/>
      <c r="FF25" s="5"/>
      <c r="FG25" s="5"/>
      <c r="FH25" s="5"/>
      <c r="FI25" s="5"/>
      <c r="FJ25" s="5"/>
      <c r="FK25" s="5"/>
    </row>
    <row r="26" spans="1:167">
      <c r="A26" s="27" t="s">
        <v>1119</v>
      </c>
      <c r="B26" s="4" t="s">
        <v>20</v>
      </c>
      <c r="CJ26"/>
      <c r="CK26"/>
      <c r="CL26"/>
      <c r="CM26"/>
      <c r="CN26"/>
      <c r="CO26"/>
      <c r="CP26"/>
      <c r="CQ26"/>
      <c r="CR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S26" s="5"/>
      <c r="ET26" s="5"/>
      <c r="EU26" s="5"/>
      <c r="EV26" s="5"/>
      <c r="EW26" s="5"/>
      <c r="EX26" s="5"/>
      <c r="EY26" s="5"/>
      <c r="EZ26" s="5"/>
      <c r="FA26" s="5"/>
      <c r="FF26" s="5"/>
      <c r="FG26" s="5"/>
      <c r="FH26" s="5"/>
      <c r="FI26" s="5"/>
      <c r="FJ26" s="5"/>
      <c r="FK26" s="5"/>
    </row>
    <row r="27" spans="1:167">
      <c r="A27" s="45" t="s">
        <v>27</v>
      </c>
      <c r="B27" s="4" t="s">
        <v>68</v>
      </c>
      <c r="C27" s="4" t="s">
        <v>69</v>
      </c>
      <c r="D27" s="4" t="s">
        <v>50</v>
      </c>
      <c r="E27" s="4" t="s">
        <v>49</v>
      </c>
      <c r="F27" s="4" t="s">
        <v>67</v>
      </c>
      <c r="G27" s="4" t="s">
        <v>47</v>
      </c>
      <c r="H27" s="4" t="s">
        <v>20</v>
      </c>
      <c r="I27" s="4" t="s">
        <v>52</v>
      </c>
      <c r="J27" s="4" t="s">
        <v>70</v>
      </c>
      <c r="K27" s="4" t="s">
        <v>82</v>
      </c>
      <c r="L27" t="s">
        <v>81</v>
      </c>
      <c r="M27" s="4" t="s">
        <v>996</v>
      </c>
      <c r="N27" s="4" t="s">
        <v>78</v>
      </c>
      <c r="O27" s="4" t="s">
        <v>77</v>
      </c>
      <c r="P27" s="4" t="s">
        <v>76</v>
      </c>
      <c r="Q27" s="4" t="s">
        <v>80</v>
      </c>
      <c r="R27" s="4" t="s">
        <v>59</v>
      </c>
      <c r="S27" s="4" t="s">
        <v>57</v>
      </c>
      <c r="T27" s="4" t="s">
        <v>58</v>
      </c>
      <c r="U27" s="4" t="s">
        <v>56</v>
      </c>
      <c r="V27" s="4" t="s">
        <v>55</v>
      </c>
      <c r="W27" s="4" t="s">
        <v>60</v>
      </c>
      <c r="X27" s="4" t="s">
        <v>66</v>
      </c>
      <c r="Y27" s="4" t="s">
        <v>65</v>
      </c>
      <c r="Z27" s="4" t="s">
        <v>62</v>
      </c>
      <c r="AA27" s="4" t="s">
        <v>64</v>
      </c>
      <c r="AB27" s="4" t="s">
        <v>63</v>
      </c>
      <c r="AC27" s="4" t="s">
        <v>61</v>
      </c>
      <c r="AD27" s="4" t="s">
        <v>449</v>
      </c>
      <c r="AE27" s="4" t="s">
        <v>73</v>
      </c>
      <c r="AF27" s="4" t="s">
        <v>74</v>
      </c>
      <c r="AG27" s="4" t="s">
        <v>53</v>
      </c>
      <c r="AH27" s="4" t="s">
        <v>72</v>
      </c>
      <c r="AI27" s="4" t="s">
        <v>75</v>
      </c>
      <c r="AJ27" s="4" t="s">
        <v>71</v>
      </c>
      <c r="AK27" s="4" t="s">
        <v>996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S27"/>
      <c r="CT27"/>
      <c r="CU27"/>
      <c r="CV27"/>
      <c r="CW27"/>
      <c r="CX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S27" s="5"/>
      <c r="ET27" s="5"/>
      <c r="EU27" s="5"/>
      <c r="EV27" s="5"/>
      <c r="EW27" s="5"/>
      <c r="EX27" s="5"/>
      <c r="EY27" s="5"/>
      <c r="EZ27" s="5"/>
      <c r="FA27" s="5"/>
      <c r="FF27" s="5"/>
      <c r="FG27" s="5"/>
      <c r="FH27" s="5"/>
      <c r="FI27" s="5"/>
      <c r="FJ27" s="5"/>
      <c r="FK27" s="5"/>
    </row>
    <row r="28" spans="1:167">
      <c r="A28" s="33" t="s">
        <v>1118</v>
      </c>
      <c r="B28" s="4" t="s">
        <v>868</v>
      </c>
      <c r="C28" s="4" t="s">
        <v>867</v>
      </c>
      <c r="D28" s="4" t="s">
        <v>866</v>
      </c>
      <c r="E28" s="4" t="s">
        <v>865</v>
      </c>
      <c r="F28" s="4" t="s">
        <v>864</v>
      </c>
      <c r="G28" s="4" t="s">
        <v>863</v>
      </c>
      <c r="H28" s="4" t="s">
        <v>862</v>
      </c>
      <c r="I28" s="4" t="s">
        <v>861</v>
      </c>
      <c r="J28" s="4" t="s">
        <v>860</v>
      </c>
      <c r="K28" s="4" t="s">
        <v>97</v>
      </c>
      <c r="L28" s="4" t="s">
        <v>859</v>
      </c>
      <c r="M28" s="4" t="s">
        <v>858</v>
      </c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S28" s="5"/>
      <c r="ET28" s="5"/>
      <c r="EU28" s="5"/>
      <c r="EV28" s="5"/>
      <c r="EW28" s="5"/>
      <c r="EX28" s="5"/>
      <c r="EY28" s="5"/>
      <c r="EZ28" s="5"/>
      <c r="FA28" s="5"/>
      <c r="FD28" s="5"/>
      <c r="FF28" s="5"/>
      <c r="FG28" s="5"/>
      <c r="FH28" s="5"/>
      <c r="FI28" s="5"/>
      <c r="FJ28" s="5"/>
      <c r="FK28" s="5"/>
    </row>
    <row r="29" spans="1:167">
      <c r="A29" s="28" t="s">
        <v>1117</v>
      </c>
      <c r="B29" s="4" t="s">
        <v>743</v>
      </c>
      <c r="C29" s="4" t="s">
        <v>57</v>
      </c>
      <c r="D29" s="4" t="s">
        <v>58</v>
      </c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S29" s="5"/>
      <c r="ET29" s="5"/>
      <c r="EU29" s="5"/>
      <c r="EV29" s="5"/>
      <c r="EW29" s="5"/>
      <c r="EX29" s="5"/>
      <c r="EY29" s="5"/>
      <c r="EZ29" s="5"/>
      <c r="FA29" s="5"/>
      <c r="FD29" s="5"/>
      <c r="FF29" s="5"/>
      <c r="FG29" s="5"/>
      <c r="FH29" s="5"/>
      <c r="FI29" s="5"/>
      <c r="FJ29" s="5"/>
      <c r="FK29" s="5"/>
    </row>
    <row r="30" spans="1:167">
      <c r="A30" s="28" t="s">
        <v>44</v>
      </c>
      <c r="B30" s="4" t="s">
        <v>55</v>
      </c>
      <c r="C30" s="4" t="s">
        <v>57</v>
      </c>
      <c r="D30" s="4" t="s">
        <v>58</v>
      </c>
      <c r="E30" s="4" t="s">
        <v>59</v>
      </c>
      <c r="F30" s="4" t="s">
        <v>83</v>
      </c>
      <c r="G30" s="4" t="s">
        <v>998</v>
      </c>
      <c r="H30" s="4" t="s">
        <v>60</v>
      </c>
      <c r="I30" s="4" t="s">
        <v>61</v>
      </c>
      <c r="J30" s="4" t="s">
        <v>866</v>
      </c>
      <c r="K30" s="4" t="s">
        <v>62</v>
      </c>
      <c r="L30" s="4" t="s">
        <v>63</v>
      </c>
      <c r="M30" s="4" t="s">
        <v>64</v>
      </c>
      <c r="N30" s="4" t="s">
        <v>65</v>
      </c>
      <c r="O30" s="4" t="s">
        <v>66</v>
      </c>
      <c r="P30" s="4" t="s">
        <v>20</v>
      </c>
      <c r="Q30" s="4" t="s">
        <v>47</v>
      </c>
      <c r="R30" s="4" t="s">
        <v>67</v>
      </c>
      <c r="S30" s="4" t="s">
        <v>49</v>
      </c>
      <c r="T30" s="4" t="s">
        <v>50</v>
      </c>
      <c r="U30" s="4" t="s">
        <v>68</v>
      </c>
      <c r="V30" s="4" t="s">
        <v>69</v>
      </c>
      <c r="W30" s="4" t="s">
        <v>52</v>
      </c>
      <c r="X30" s="4" t="s">
        <v>70</v>
      </c>
      <c r="Y30" s="4" t="s">
        <v>53</v>
      </c>
      <c r="Z30" s="4" t="s">
        <v>71</v>
      </c>
      <c r="AA30" s="4" t="s">
        <v>72</v>
      </c>
      <c r="AB30" s="4" t="s">
        <v>73</v>
      </c>
      <c r="AC30" s="4" t="s">
        <v>74</v>
      </c>
      <c r="AD30" s="4" t="s">
        <v>75</v>
      </c>
      <c r="AE30" s="4" t="s">
        <v>76</v>
      </c>
      <c r="AF30" s="4" t="s">
        <v>77</v>
      </c>
      <c r="AG30" s="4" t="s">
        <v>78</v>
      </c>
      <c r="AH30" s="4" t="s">
        <v>79</v>
      </c>
      <c r="AI30" s="4" t="s">
        <v>80</v>
      </c>
      <c r="AJ30" s="4" t="s">
        <v>81</v>
      </c>
      <c r="AK30" s="4" t="s">
        <v>82</v>
      </c>
      <c r="AL30" s="4" t="s">
        <v>1116</v>
      </c>
      <c r="AM30" s="4" t="s">
        <v>1115</v>
      </c>
      <c r="AN30" s="4" t="s">
        <v>1114</v>
      </c>
      <c r="AO30" s="4" t="s">
        <v>1113</v>
      </c>
      <c r="AP30" s="4" t="s">
        <v>1112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S30" s="5"/>
      <c r="ET30" s="5"/>
      <c r="EU30" s="5"/>
      <c r="EV30" s="5"/>
      <c r="EW30" s="5"/>
      <c r="EX30" s="5"/>
      <c r="EY30" s="5"/>
      <c r="EZ30" s="5"/>
      <c r="FA30" s="5"/>
      <c r="FD30" s="5"/>
      <c r="FF30" s="5"/>
      <c r="FG30" s="5"/>
      <c r="FH30" s="5"/>
      <c r="FI30" s="5"/>
      <c r="FJ30" s="5"/>
      <c r="FK30" s="5"/>
    </row>
    <row r="31" spans="1:167">
      <c r="A31" s="28" t="s">
        <v>46</v>
      </c>
      <c r="B31" s="4" t="s">
        <v>868</v>
      </c>
      <c r="C31" s="4" t="s">
        <v>85</v>
      </c>
      <c r="D31" s="4" t="s">
        <v>86</v>
      </c>
      <c r="E31" s="4" t="s">
        <v>87</v>
      </c>
      <c r="F31" s="4" t="s">
        <v>88</v>
      </c>
      <c r="G31" s="4" t="s">
        <v>866</v>
      </c>
      <c r="H31" s="4" t="s">
        <v>89</v>
      </c>
      <c r="I31" s="4" t="s">
        <v>90</v>
      </c>
      <c r="J31" s="4" t="s">
        <v>91</v>
      </c>
      <c r="K31" s="4" t="s">
        <v>862</v>
      </c>
      <c r="L31" s="4" t="s">
        <v>93</v>
      </c>
      <c r="M31" s="4" t="s">
        <v>94</v>
      </c>
      <c r="N31" s="4" t="s">
        <v>95</v>
      </c>
      <c r="O31" s="4" t="s">
        <v>96</v>
      </c>
      <c r="P31" s="4" t="s">
        <v>97</v>
      </c>
      <c r="Q31" s="4" t="s">
        <v>98</v>
      </c>
      <c r="R31" s="4" t="s">
        <v>99</v>
      </c>
      <c r="S31" s="4" t="s">
        <v>100</v>
      </c>
      <c r="T31" s="4" t="s">
        <v>101</v>
      </c>
      <c r="U31" s="4" t="s">
        <v>102</v>
      </c>
      <c r="V31" s="4" t="s">
        <v>103</v>
      </c>
      <c r="W31" s="4" t="s">
        <v>104</v>
      </c>
      <c r="X31" s="4" t="s">
        <v>105</v>
      </c>
      <c r="Y31" s="4" t="s">
        <v>861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S31" s="5"/>
      <c r="ET31" s="5"/>
      <c r="EU31" s="5"/>
      <c r="EV31" s="5"/>
      <c r="EW31" s="5"/>
      <c r="EX31" s="5"/>
      <c r="EY31" s="5"/>
      <c r="EZ31" s="5"/>
      <c r="FA31" s="5"/>
      <c r="FF31" s="5"/>
      <c r="FG31" s="5"/>
      <c r="FH31" s="5"/>
      <c r="FI31" s="5"/>
      <c r="FJ31" s="5"/>
      <c r="FK31" s="5"/>
    </row>
    <row r="32" spans="1:167" s="9" customFormat="1">
      <c r="A32" s="29" t="s">
        <v>1111</v>
      </c>
      <c r="B32" s="4" t="s">
        <v>58</v>
      </c>
      <c r="C32" s="4" t="s">
        <v>57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 s="4"/>
      <c r="CZ32" s="4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 s="4"/>
      <c r="EL32" s="4"/>
      <c r="EM32" s="4"/>
      <c r="EN32" s="4"/>
      <c r="EO32" s="4"/>
      <c r="EP32" s="4"/>
      <c r="EQ32" s="4"/>
      <c r="ER32" s="4"/>
      <c r="ES32" s="5"/>
      <c r="ET32" s="5"/>
      <c r="EU32" s="5"/>
      <c r="EV32" s="5"/>
      <c r="EW32" s="5"/>
      <c r="EX32" s="5"/>
      <c r="EY32" s="5"/>
      <c r="EZ32" s="5"/>
      <c r="FA32" s="5"/>
      <c r="FF32" s="5"/>
      <c r="FG32" s="5"/>
      <c r="FH32" s="5"/>
      <c r="FI32" s="5"/>
      <c r="FJ32" s="5"/>
      <c r="FK32" s="5"/>
    </row>
    <row r="33" spans="1:167">
      <c r="A33" s="30" t="s">
        <v>748</v>
      </c>
      <c r="B33" s="42" t="s">
        <v>747</v>
      </c>
      <c r="C33" s="7" t="s">
        <v>743</v>
      </c>
      <c r="D33" s="7" t="s">
        <v>57</v>
      </c>
      <c r="E33" s="7" t="s">
        <v>58</v>
      </c>
      <c r="F33" s="23" t="s">
        <v>746</v>
      </c>
      <c r="G33" s="4" t="s">
        <v>449</v>
      </c>
      <c r="H33" s="4" t="s">
        <v>580</v>
      </c>
      <c r="I33" s="4" t="s">
        <v>67</v>
      </c>
      <c r="J33" s="4" t="s">
        <v>83</v>
      </c>
      <c r="K33" s="4" t="s">
        <v>69</v>
      </c>
      <c r="L33" s="7" t="s">
        <v>575</v>
      </c>
      <c r="M33" s="7" t="s">
        <v>576</v>
      </c>
      <c r="N33" s="7" t="s">
        <v>577</v>
      </c>
      <c r="O33" s="7" t="s">
        <v>578</v>
      </c>
      <c r="P33" s="4" t="s">
        <v>579</v>
      </c>
      <c r="Q33" s="4" t="s">
        <v>745</v>
      </c>
      <c r="U33" s="14"/>
      <c r="V33" s="14"/>
      <c r="W33" s="7"/>
      <c r="X33" s="7"/>
      <c r="Y33" s="7"/>
      <c r="Z33" s="7"/>
      <c r="AA33" s="7"/>
      <c r="AB33" s="7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/>
      <c r="CK33"/>
      <c r="CL33"/>
      <c r="CM33"/>
      <c r="CN33"/>
      <c r="CO33"/>
      <c r="CP33"/>
      <c r="CQ33"/>
      <c r="CR33"/>
      <c r="CS33" s="14"/>
      <c r="CT33" s="14"/>
      <c r="CU33" s="14"/>
      <c r="CV33" s="14"/>
      <c r="CW33" s="14"/>
      <c r="CX33" s="14"/>
      <c r="DA33" s="14"/>
      <c r="DB33" s="14"/>
      <c r="DC33" s="14"/>
      <c r="DD33" s="14"/>
      <c r="DE33" s="14"/>
      <c r="DF33" s="14"/>
      <c r="DG33" s="14"/>
      <c r="DH33" s="14"/>
      <c r="DI33" s="14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S33" s="5"/>
      <c r="ET33" s="5"/>
      <c r="EU33" s="5"/>
      <c r="EV33" s="5"/>
      <c r="EW33" s="5"/>
      <c r="EX33" s="5"/>
      <c r="EY33" s="5"/>
      <c r="EZ33" s="5"/>
      <c r="FA33" s="5"/>
      <c r="FF33" s="5"/>
      <c r="FG33" s="5"/>
      <c r="FH33" s="5"/>
      <c r="FI33" s="5"/>
      <c r="FJ33" s="5"/>
      <c r="FK33" s="5"/>
    </row>
    <row r="34" spans="1:167">
      <c r="A34" s="31" t="s">
        <v>309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S34"/>
      <c r="CT34"/>
      <c r="CU34"/>
      <c r="CV34"/>
      <c r="CW34"/>
      <c r="CX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 s="7"/>
      <c r="EL34" s="7"/>
      <c r="EM34" s="7"/>
      <c r="EN34" s="7"/>
      <c r="EO34" s="7"/>
      <c r="EP34" s="7"/>
      <c r="EQ34" s="7"/>
      <c r="ER34" s="7"/>
      <c r="ES34" s="5"/>
      <c r="ET34" s="5"/>
      <c r="EU34" s="5"/>
      <c r="EV34" s="5"/>
      <c r="EW34" s="5"/>
      <c r="EX34" s="5"/>
      <c r="EY34" s="5"/>
      <c r="EZ34" s="5"/>
      <c r="FA34" s="5"/>
      <c r="FF34" s="5"/>
      <c r="FG34" s="5"/>
      <c r="FH34" s="5"/>
      <c r="FI34" s="5"/>
      <c r="FJ34" s="5"/>
      <c r="FK34" s="5"/>
    </row>
    <row r="35" spans="1:167">
      <c r="A35" s="31" t="s">
        <v>1110</v>
      </c>
      <c r="B35" s="4" t="s">
        <v>106</v>
      </c>
      <c r="C35" s="4" t="s">
        <v>57</v>
      </c>
      <c r="D35" s="4" t="s">
        <v>58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 s="7"/>
      <c r="EL35" s="7"/>
      <c r="EM35" s="7"/>
      <c r="EN35" s="7"/>
      <c r="EO35" s="7"/>
      <c r="EP35" s="7"/>
      <c r="EQ35" s="7"/>
      <c r="ER35" s="7"/>
      <c r="ES35" s="5"/>
      <c r="ET35" s="5"/>
      <c r="EU35" s="5"/>
      <c r="EV35" s="5"/>
      <c r="EW35" s="5"/>
      <c r="EX35" s="5"/>
      <c r="EY35" s="5"/>
      <c r="EZ35" s="5"/>
      <c r="FA35" s="5"/>
      <c r="FF35" s="5"/>
      <c r="FG35" s="5"/>
      <c r="FH35" s="5"/>
      <c r="FI35" s="5"/>
      <c r="FJ35" s="5"/>
      <c r="FK35" s="5"/>
    </row>
    <row r="36" spans="1:167">
      <c r="A36" s="31" t="s">
        <v>502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S36" s="5"/>
      <c r="ET36" s="5"/>
      <c r="EU36" s="5"/>
      <c r="EV36" s="5"/>
      <c r="EW36" s="5"/>
      <c r="EX36" s="5"/>
      <c r="EY36" s="5"/>
      <c r="EZ36" s="5"/>
      <c r="FA36" s="5"/>
      <c r="FF36" s="5"/>
      <c r="FG36" s="5"/>
      <c r="FH36" s="5"/>
      <c r="FI36" s="5"/>
      <c r="FJ36" s="5"/>
      <c r="FK36" s="5"/>
    </row>
    <row r="37" spans="1:167">
      <c r="A37" s="44" t="s">
        <v>1109</v>
      </c>
      <c r="B37" s="7"/>
      <c r="C37" s="7"/>
      <c r="CJ37"/>
      <c r="CK37"/>
      <c r="CL37"/>
      <c r="CM37"/>
      <c r="CN37"/>
      <c r="CO37"/>
      <c r="CP37"/>
      <c r="CQ37"/>
      <c r="CR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S37" s="5"/>
      <c r="ET37" s="5"/>
      <c r="EU37" s="5"/>
      <c r="EV37" s="5"/>
      <c r="EW37" s="5"/>
      <c r="EX37" s="5"/>
      <c r="EY37" s="5"/>
      <c r="EZ37" s="5"/>
      <c r="FA37" s="5"/>
      <c r="FF37" s="5"/>
      <c r="FG37" s="5"/>
      <c r="FH37" s="5"/>
      <c r="FI37" s="5"/>
      <c r="FJ37" s="5"/>
      <c r="FK37" s="5"/>
    </row>
    <row r="38" spans="1:167">
      <c r="A38" s="33" t="s">
        <v>1108</v>
      </c>
      <c r="B38" s="4" t="s">
        <v>995</v>
      </c>
      <c r="C38" s="4" t="s">
        <v>285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FF38" s="5"/>
      <c r="FG38" s="5"/>
      <c r="FH38" s="5"/>
      <c r="FI38" s="5"/>
      <c r="FJ38" s="5"/>
      <c r="FK38" s="5"/>
    </row>
    <row r="39" spans="1:167">
      <c r="A39" s="27" t="s">
        <v>1107</v>
      </c>
      <c r="B39" s="4" t="s">
        <v>285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FF39" s="5"/>
      <c r="FG39" s="5"/>
      <c r="FH39" s="5"/>
      <c r="FI39" s="5"/>
      <c r="FJ39" s="5"/>
      <c r="FK39" s="5"/>
    </row>
    <row r="40" spans="1:167">
      <c r="A40" s="37" t="s">
        <v>1106</v>
      </c>
      <c r="B40" s="23" t="s">
        <v>900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FF40" s="5"/>
      <c r="FG40" s="5"/>
      <c r="FH40" s="5"/>
      <c r="FI40" s="5"/>
      <c r="FJ40" s="5"/>
      <c r="FK40" s="5"/>
    </row>
    <row r="41" spans="1:167">
      <c r="A41" s="46" t="s">
        <v>42</v>
      </c>
      <c r="B41" s="4" t="s">
        <v>289</v>
      </c>
      <c r="C41" s="4" t="s">
        <v>287</v>
      </c>
      <c r="D41" s="4" t="s">
        <v>288</v>
      </c>
      <c r="E41" s="4" t="s">
        <v>286</v>
      </c>
      <c r="F41" s="4" t="s">
        <v>285</v>
      </c>
      <c r="G41" s="4" t="s">
        <v>282</v>
      </c>
      <c r="H41" s="4" t="s">
        <v>283</v>
      </c>
      <c r="I41" s="4" t="s">
        <v>281</v>
      </c>
      <c r="J41" s="4" t="s">
        <v>279</v>
      </c>
      <c r="K41" s="4" t="s">
        <v>280</v>
      </c>
      <c r="L41" s="4" t="s">
        <v>284</v>
      </c>
      <c r="M41" s="4" t="s">
        <v>1105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FF41" s="5"/>
      <c r="FG41" s="5"/>
      <c r="FH41" s="5"/>
      <c r="FI41" s="5"/>
      <c r="FJ41" s="5"/>
      <c r="FK41" s="5"/>
    </row>
    <row r="42" spans="1:167">
      <c r="A42" s="40" t="s">
        <v>1104</v>
      </c>
      <c r="B42" s="23" t="s">
        <v>1103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S42"/>
      <c r="CT42"/>
      <c r="CU42"/>
      <c r="CV42"/>
      <c r="CW42"/>
      <c r="CX42"/>
      <c r="DA42"/>
      <c r="DB42"/>
      <c r="DC42"/>
      <c r="DD42"/>
      <c r="DE42"/>
      <c r="DF42"/>
      <c r="DG42"/>
      <c r="DH42"/>
      <c r="DI42"/>
      <c r="EK42"/>
      <c r="EL42"/>
      <c r="EM42"/>
      <c r="EN42"/>
      <c r="EO42"/>
      <c r="EP42"/>
      <c r="EQ42"/>
      <c r="ER42"/>
      <c r="FF42" s="5"/>
      <c r="FG42" s="5"/>
      <c r="FH42" s="5"/>
      <c r="FI42" s="5"/>
      <c r="FJ42" s="5"/>
      <c r="FK42" s="5"/>
    </row>
    <row r="43" spans="1:167">
      <c r="A43" s="33" t="s">
        <v>1102</v>
      </c>
      <c r="B43" s="4" t="s">
        <v>795</v>
      </c>
      <c r="C43" s="4" t="s">
        <v>1101</v>
      </c>
      <c r="D43" s="4" t="s">
        <v>1100</v>
      </c>
      <c r="E43" s="4" t="s">
        <v>792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S43"/>
      <c r="CT43"/>
      <c r="CU43"/>
      <c r="CV43"/>
      <c r="CW43"/>
      <c r="CX43"/>
      <c r="DA43"/>
      <c r="DB43"/>
      <c r="DC43"/>
      <c r="DD43"/>
      <c r="DE43"/>
      <c r="DF43"/>
      <c r="DG43"/>
      <c r="DH43"/>
      <c r="DI43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/>
      <c r="EL43"/>
      <c r="EM43"/>
      <c r="EN43"/>
      <c r="EO43"/>
      <c r="EP43"/>
      <c r="EQ43"/>
      <c r="ER43"/>
      <c r="FF43" s="5"/>
      <c r="FG43" s="5"/>
      <c r="FH43" s="5"/>
      <c r="FI43" s="5"/>
      <c r="FJ43" s="5"/>
      <c r="FK43" s="5"/>
    </row>
    <row r="44" spans="1:167">
      <c r="A44" s="35" t="s">
        <v>1099</v>
      </c>
      <c r="B44" s="4" t="s">
        <v>791</v>
      </c>
      <c r="C44" s="4" t="s">
        <v>280</v>
      </c>
      <c r="D44" s="4" t="s">
        <v>790</v>
      </c>
      <c r="E44" s="4" t="s">
        <v>789</v>
      </c>
      <c r="F44" s="4" t="s">
        <v>283</v>
      </c>
      <c r="G44" s="4" t="s">
        <v>788</v>
      </c>
      <c r="H44" s="4" t="s">
        <v>783</v>
      </c>
      <c r="I44" s="4" t="s">
        <v>286</v>
      </c>
      <c r="J44" s="4" t="s">
        <v>287</v>
      </c>
      <c r="K44" s="4" t="s">
        <v>288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S44"/>
      <c r="CT44"/>
      <c r="CU44"/>
      <c r="CV44"/>
      <c r="CW44"/>
      <c r="CX44"/>
      <c r="DA44"/>
      <c r="DB44"/>
      <c r="DC44"/>
      <c r="DD44"/>
      <c r="DE44"/>
      <c r="DF44"/>
      <c r="DG44"/>
      <c r="DH44"/>
      <c r="DI44"/>
      <c r="EJ44"/>
      <c r="EK44"/>
      <c r="EL44"/>
      <c r="EM44"/>
      <c r="EN44"/>
      <c r="EO44"/>
      <c r="EP44"/>
      <c r="EQ44"/>
      <c r="ER44"/>
      <c r="FF44" s="5"/>
      <c r="FG44" s="5"/>
      <c r="FH44" s="5"/>
      <c r="FI44" s="5"/>
      <c r="FJ44" s="5"/>
      <c r="FK44" s="5"/>
    </row>
    <row r="45" spans="1:167">
      <c r="A45" s="27" t="s">
        <v>1098</v>
      </c>
      <c r="B45" s="4" t="s">
        <v>890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S45"/>
      <c r="CT45"/>
      <c r="CU45"/>
      <c r="CV45"/>
      <c r="CW45"/>
      <c r="CX45"/>
      <c r="DA45"/>
      <c r="DB45"/>
      <c r="DC45"/>
      <c r="DD45"/>
      <c r="DE45"/>
      <c r="DF45"/>
      <c r="DG45"/>
      <c r="DH45"/>
      <c r="DI45"/>
      <c r="EK45"/>
      <c r="EL45"/>
      <c r="EM45"/>
      <c r="EN45"/>
      <c r="EO45"/>
      <c r="EP45"/>
      <c r="EQ45"/>
      <c r="ER45"/>
      <c r="FF45" s="5"/>
      <c r="FG45" s="5"/>
      <c r="FH45" s="5"/>
      <c r="FI45" s="5"/>
      <c r="FJ45" s="5"/>
      <c r="FK45" s="5"/>
    </row>
    <row r="46" spans="1:167">
      <c r="A46" s="28" t="s">
        <v>1097</v>
      </c>
      <c r="B46" s="4" t="s">
        <v>791</v>
      </c>
      <c r="C46" s="4" t="s">
        <v>280</v>
      </c>
      <c r="D46" s="4" t="s">
        <v>790</v>
      </c>
      <c r="E46" s="4" t="s">
        <v>789</v>
      </c>
      <c r="F46" s="4" t="s">
        <v>283</v>
      </c>
      <c r="G46" s="4" t="s">
        <v>788</v>
      </c>
      <c r="H46" s="4" t="s">
        <v>783</v>
      </c>
      <c r="I46" s="4" t="s">
        <v>286</v>
      </c>
      <c r="J46" s="4" t="s">
        <v>783</v>
      </c>
      <c r="K46" s="4" t="s">
        <v>286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S46"/>
      <c r="CT46"/>
      <c r="CU46"/>
      <c r="CV46"/>
      <c r="CW46"/>
      <c r="CX46"/>
      <c r="DA46"/>
      <c r="DB46"/>
      <c r="DC46"/>
      <c r="DD46"/>
      <c r="DE46"/>
      <c r="DF46"/>
      <c r="DG46"/>
      <c r="DH46"/>
      <c r="DI46"/>
      <c r="EK46"/>
      <c r="EL46"/>
      <c r="EM46"/>
      <c r="EN46"/>
      <c r="EO46"/>
      <c r="EP46"/>
      <c r="EQ46"/>
      <c r="ER46"/>
      <c r="FF46" s="5"/>
      <c r="FG46" s="5"/>
      <c r="FH46" s="5"/>
      <c r="FI46" s="5"/>
      <c r="FJ46" s="5"/>
      <c r="FK46" s="5"/>
    </row>
    <row r="47" spans="1:167" s="9" customFormat="1">
      <c r="A47" s="27" t="s">
        <v>1096</v>
      </c>
      <c r="B47" s="4" t="s">
        <v>790</v>
      </c>
      <c r="C47" s="4" t="s">
        <v>788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 s="4"/>
      <c r="CK47" s="4"/>
      <c r="CL47" s="4"/>
      <c r="CM47" s="4"/>
      <c r="CN47" s="4"/>
      <c r="CO47" s="4"/>
      <c r="CP47" s="4"/>
      <c r="CQ47" s="4"/>
      <c r="CR47" s="4"/>
      <c r="CS47"/>
      <c r="CT47"/>
      <c r="CU47"/>
      <c r="CV47"/>
      <c r="CW47"/>
      <c r="CX47"/>
      <c r="CY47" s="4"/>
      <c r="CZ47" s="4"/>
      <c r="DA47"/>
      <c r="DB47"/>
      <c r="DC47"/>
      <c r="DD47"/>
      <c r="DE47"/>
      <c r="DF47"/>
      <c r="DG47"/>
      <c r="DH47"/>
      <c r="DI47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FF47" s="5"/>
      <c r="FG47" s="5"/>
      <c r="FH47" s="5"/>
      <c r="FI47" s="5"/>
      <c r="FJ47" s="5"/>
      <c r="FK47" s="5"/>
    </row>
    <row r="48" spans="1:167">
      <c r="A48" s="33" t="s">
        <v>1095</v>
      </c>
      <c r="B48" s="4" t="s">
        <v>287</v>
      </c>
      <c r="C48" s="4" t="s">
        <v>288</v>
      </c>
      <c r="D48" s="4" t="s">
        <v>286</v>
      </c>
      <c r="E48" s="4" t="s">
        <v>783</v>
      </c>
      <c r="F48" s="4" t="s">
        <v>283</v>
      </c>
      <c r="G48" s="4" t="s">
        <v>280</v>
      </c>
      <c r="H48" s="4" t="s">
        <v>782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S48"/>
      <c r="CT48"/>
      <c r="CU48"/>
      <c r="CV48"/>
      <c r="CW48"/>
      <c r="CX48"/>
      <c r="DA48"/>
      <c r="DB48"/>
      <c r="DC48"/>
      <c r="DD48"/>
      <c r="DE48"/>
      <c r="DF48"/>
      <c r="DG48"/>
      <c r="DH48"/>
      <c r="DI48"/>
      <c r="EK48"/>
      <c r="EL48"/>
      <c r="EM48"/>
      <c r="EN48"/>
      <c r="EO48"/>
      <c r="EP48"/>
      <c r="EQ48"/>
      <c r="ER48"/>
      <c r="FF48" s="5"/>
      <c r="FG48" s="5"/>
      <c r="FH48" s="5"/>
      <c r="FI48" s="5"/>
      <c r="FJ48" s="5"/>
      <c r="FK48" s="5"/>
    </row>
    <row r="49" spans="1:167">
      <c r="A49" s="33" t="s">
        <v>1093</v>
      </c>
      <c r="B49" s="4" t="s">
        <v>785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S49"/>
      <c r="CT49"/>
      <c r="CU49"/>
      <c r="CV49"/>
      <c r="CW49"/>
      <c r="CX49"/>
      <c r="DA49"/>
      <c r="DB49"/>
      <c r="DC49"/>
      <c r="DD49"/>
      <c r="DE49"/>
      <c r="DF49"/>
      <c r="DG49"/>
      <c r="DH49"/>
      <c r="DI49"/>
      <c r="EK49"/>
      <c r="EL49"/>
      <c r="EM49"/>
      <c r="EN49"/>
      <c r="EO49"/>
      <c r="EP49"/>
      <c r="EQ49"/>
      <c r="ER49"/>
      <c r="FF49" s="5"/>
      <c r="FG49" s="5"/>
      <c r="FH49" s="5"/>
      <c r="FI49" s="5"/>
      <c r="FJ49" s="5"/>
      <c r="FK49" s="5"/>
    </row>
    <row r="50" spans="1:167">
      <c r="A50" s="33" t="s">
        <v>1092</v>
      </c>
      <c r="B50" s="4" t="s">
        <v>287</v>
      </c>
      <c r="C50" s="4" t="s">
        <v>288</v>
      </c>
      <c r="D50" s="4" t="s">
        <v>286</v>
      </c>
      <c r="E50" s="4" t="s">
        <v>783</v>
      </c>
      <c r="F50" s="4" t="s">
        <v>283</v>
      </c>
      <c r="G50" s="4" t="s">
        <v>280</v>
      </c>
      <c r="H50" s="4" t="s">
        <v>782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S50"/>
      <c r="CT50"/>
      <c r="CU50"/>
      <c r="CV50"/>
      <c r="CW50"/>
      <c r="CX50"/>
      <c r="DA50"/>
      <c r="DB50"/>
      <c r="DC50"/>
      <c r="DD50"/>
      <c r="DE50"/>
      <c r="DF50"/>
      <c r="DG50"/>
      <c r="DH50"/>
      <c r="DI50"/>
      <c r="EK50"/>
      <c r="EL50"/>
      <c r="EM50"/>
      <c r="EN50"/>
      <c r="EO50"/>
      <c r="EP50"/>
      <c r="EQ50"/>
      <c r="ER50"/>
      <c r="FF50" s="5"/>
      <c r="FG50" s="5"/>
      <c r="FH50" s="5"/>
      <c r="FI50" s="5"/>
      <c r="FJ50" s="5"/>
      <c r="FK50" s="5"/>
    </row>
    <row r="51" spans="1:167">
      <c r="A51" s="27" t="s">
        <v>1091</v>
      </c>
      <c r="B51" s="4" t="s">
        <v>779</v>
      </c>
      <c r="C51" s="4" t="s">
        <v>778</v>
      </c>
      <c r="D51" s="4" t="s">
        <v>777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S51"/>
      <c r="CT51"/>
      <c r="CU51"/>
      <c r="CV51"/>
      <c r="CW51"/>
      <c r="CX51"/>
      <c r="DA51"/>
      <c r="DB51"/>
      <c r="DC51"/>
      <c r="DD51"/>
      <c r="DE51"/>
      <c r="DF51"/>
      <c r="DG51"/>
      <c r="DH51"/>
      <c r="DI51"/>
      <c r="EK51"/>
      <c r="EL51"/>
      <c r="EM51"/>
      <c r="EN51"/>
      <c r="EO51"/>
      <c r="EP51"/>
      <c r="EQ51"/>
      <c r="ER51"/>
      <c r="FF51" s="5"/>
      <c r="FG51" s="5"/>
      <c r="FH51" s="5"/>
      <c r="FI51" s="5"/>
      <c r="FJ51" s="5"/>
      <c r="FK51" s="5"/>
    </row>
    <row r="52" spans="1:167">
      <c r="A52" s="44" t="s">
        <v>1090</v>
      </c>
      <c r="B52" s="7"/>
      <c r="C52" s="7"/>
      <c r="EK52"/>
      <c r="EL52"/>
      <c r="EM52"/>
      <c r="EN52"/>
      <c r="EO52"/>
      <c r="EP52"/>
      <c r="EQ52"/>
      <c r="ER52"/>
      <c r="FF52" s="5"/>
      <c r="FG52" s="5"/>
      <c r="FH52" s="5"/>
      <c r="FI52" s="5"/>
      <c r="FJ52" s="5"/>
      <c r="FK52" s="5"/>
    </row>
    <row r="53" spans="1:167">
      <c r="A53" s="33" t="s">
        <v>1089</v>
      </c>
      <c r="B53" s="4" t="s">
        <v>779</v>
      </c>
      <c r="C53" s="4" t="s">
        <v>778</v>
      </c>
      <c r="D53" s="4" t="s">
        <v>777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S53"/>
      <c r="CT53"/>
      <c r="CU53"/>
      <c r="CV53"/>
      <c r="CW53"/>
      <c r="CX53"/>
      <c r="DA53"/>
      <c r="DB53"/>
      <c r="DC53"/>
      <c r="DD53"/>
      <c r="DE53"/>
      <c r="DF53"/>
      <c r="DG53"/>
      <c r="DH53"/>
      <c r="DI53"/>
      <c r="EK53"/>
      <c r="EL53"/>
      <c r="EM53"/>
      <c r="EN53"/>
      <c r="EO53"/>
      <c r="EP53"/>
      <c r="EQ53"/>
      <c r="ER53"/>
      <c r="FF53" s="5"/>
      <c r="FG53" s="5"/>
      <c r="FH53" s="5"/>
      <c r="FI53" s="5"/>
      <c r="FJ53" s="5"/>
      <c r="FK53" s="5"/>
    </row>
    <row r="54" spans="1:167">
      <c r="A54" s="33" t="s">
        <v>1088</v>
      </c>
      <c r="B54" s="4" t="s">
        <v>413</v>
      </c>
      <c r="C54" s="4" t="s">
        <v>536</v>
      </c>
      <c r="D54" s="4" t="s">
        <v>537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S54"/>
      <c r="CT54"/>
      <c r="CU54"/>
      <c r="CV54"/>
      <c r="CW54"/>
      <c r="CX54"/>
      <c r="DA54"/>
      <c r="DB54"/>
      <c r="DC54"/>
      <c r="DD54"/>
      <c r="DE54"/>
      <c r="DF54"/>
      <c r="DG54"/>
      <c r="DH54"/>
      <c r="DI54"/>
      <c r="EK54"/>
      <c r="EL54"/>
      <c r="EM54"/>
      <c r="EN54"/>
      <c r="EO54"/>
      <c r="EP54"/>
      <c r="EQ54"/>
      <c r="ER54"/>
      <c r="FF54" s="5"/>
      <c r="FG54" s="5"/>
      <c r="FH54" s="5"/>
      <c r="FI54" s="5"/>
      <c r="FJ54" s="5"/>
      <c r="FK54" s="5"/>
    </row>
    <row r="55" spans="1:167">
      <c r="A55" s="33" t="s">
        <v>1087</v>
      </c>
      <c r="B55" s="4" t="s">
        <v>844</v>
      </c>
      <c r="C55" s="4" t="s">
        <v>851</v>
      </c>
      <c r="D55" s="4" t="s">
        <v>854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S55"/>
      <c r="CT55"/>
      <c r="CU55"/>
      <c r="CV55"/>
      <c r="CW55"/>
      <c r="CX55"/>
      <c r="DA55"/>
      <c r="DB55"/>
      <c r="DC55"/>
      <c r="DD55"/>
      <c r="DE55"/>
      <c r="DF55"/>
      <c r="DG55"/>
      <c r="DH55"/>
      <c r="DI55"/>
      <c r="EK55"/>
      <c r="EL55"/>
      <c r="EM55"/>
      <c r="EN55"/>
      <c r="EO55"/>
      <c r="EP55"/>
      <c r="EQ55"/>
      <c r="ER55"/>
      <c r="FF55" s="5"/>
      <c r="FG55" s="5"/>
      <c r="FH55" s="5"/>
      <c r="FI55" s="5"/>
      <c r="FJ55" s="5"/>
      <c r="FK55" s="5"/>
    </row>
    <row r="56" spans="1:167">
      <c r="A56" s="33" t="s">
        <v>1086</v>
      </c>
      <c r="B56" s="4" t="s">
        <v>844</v>
      </c>
      <c r="C56" s="4" t="s">
        <v>852</v>
      </c>
      <c r="D56" s="4" t="s">
        <v>851</v>
      </c>
      <c r="E56" s="4" t="s">
        <v>850</v>
      </c>
      <c r="F56" s="4" t="s">
        <v>849</v>
      </c>
      <c r="G56" s="4" t="s">
        <v>848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S56"/>
      <c r="CT56"/>
      <c r="CU56"/>
      <c r="CV56"/>
      <c r="CW56"/>
      <c r="CX56"/>
      <c r="DA56"/>
      <c r="DB56"/>
      <c r="DC56"/>
      <c r="DD56"/>
      <c r="DE56"/>
      <c r="DF56"/>
      <c r="DG56"/>
      <c r="DH56"/>
      <c r="DI56"/>
      <c r="EK56"/>
      <c r="EL56"/>
      <c r="EM56"/>
      <c r="EN56"/>
      <c r="EO56"/>
      <c r="EP56"/>
      <c r="EQ56"/>
      <c r="ER56"/>
      <c r="FF56" s="5"/>
      <c r="FG56" s="5"/>
      <c r="FH56" s="5"/>
      <c r="FI56" s="5"/>
      <c r="FJ56" s="5"/>
      <c r="FK56" s="5"/>
    </row>
    <row r="57" spans="1:167" s="9" customFormat="1">
      <c r="A57" s="27" t="s">
        <v>1085</v>
      </c>
      <c r="B57" s="4" t="s">
        <v>844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 s="4"/>
      <c r="CK57" s="4"/>
      <c r="CL57" s="4"/>
      <c r="CM57" s="4"/>
      <c r="CN57" s="4"/>
      <c r="CO57" s="4"/>
      <c r="CP57" s="4"/>
      <c r="CQ57" s="4"/>
      <c r="CR57" s="4"/>
      <c r="CS57"/>
      <c r="CT57"/>
      <c r="CU57"/>
      <c r="CV57"/>
      <c r="CW57"/>
      <c r="CX57"/>
      <c r="CY57" s="4"/>
      <c r="CZ57" s="4"/>
      <c r="DA57"/>
      <c r="DB57"/>
      <c r="DC57"/>
      <c r="DD57"/>
      <c r="DE57"/>
      <c r="DF57"/>
      <c r="DG57"/>
      <c r="DH57"/>
      <c r="DI57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FF57" s="5"/>
      <c r="FG57" s="5"/>
      <c r="FH57" s="5"/>
      <c r="FI57" s="5"/>
      <c r="FJ57" s="5"/>
      <c r="FK57" s="5"/>
    </row>
    <row r="58" spans="1:167">
      <c r="A58" s="33" t="s">
        <v>1084</v>
      </c>
      <c r="B58" s="4" t="s">
        <v>846</v>
      </c>
      <c r="C58" s="23" t="s">
        <v>844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S58"/>
      <c r="CT58"/>
      <c r="CU58"/>
      <c r="CV58"/>
      <c r="CW58"/>
      <c r="CX58"/>
      <c r="DA58"/>
      <c r="DB58"/>
      <c r="DC58"/>
      <c r="DD58"/>
      <c r="DE58"/>
      <c r="DF58"/>
      <c r="DG58"/>
      <c r="DH58"/>
      <c r="DI58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9"/>
      <c r="ET58" s="9"/>
      <c r="EU58" s="9"/>
      <c r="EV58" s="9"/>
      <c r="EW58" s="9"/>
      <c r="EX58" s="9"/>
      <c r="FF58" s="5"/>
      <c r="FG58" s="5"/>
      <c r="FH58" s="5"/>
      <c r="FI58" s="5"/>
      <c r="FJ58" s="5"/>
      <c r="FK58" s="5"/>
    </row>
    <row r="59" spans="1:167">
      <c r="A59" s="38" t="s">
        <v>1083</v>
      </c>
      <c r="B59" s="23" t="s">
        <v>844</v>
      </c>
      <c r="C59" s="4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S59"/>
      <c r="CT59"/>
      <c r="CU59"/>
      <c r="CV59"/>
      <c r="CW59"/>
      <c r="CX59"/>
      <c r="DA59"/>
      <c r="DB59"/>
      <c r="DC59"/>
      <c r="DD59"/>
      <c r="DE59"/>
      <c r="DF59"/>
      <c r="DG59"/>
      <c r="DH59"/>
      <c r="DI59"/>
      <c r="ES59" s="4"/>
      <c r="ET59" s="4"/>
      <c r="FF59" s="5"/>
      <c r="FG59" s="5"/>
      <c r="FH59" s="5"/>
      <c r="FI59" s="5"/>
      <c r="FJ59" s="5"/>
      <c r="FK59" s="5"/>
    </row>
    <row r="60" spans="1:167">
      <c r="A60" s="27" t="s">
        <v>1082</v>
      </c>
      <c r="B60" s="4" t="s">
        <v>844</v>
      </c>
      <c r="C60" s="4" t="s">
        <v>852</v>
      </c>
      <c r="D60" s="4" t="s">
        <v>851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S60"/>
      <c r="CT60"/>
      <c r="CU60"/>
      <c r="CV60"/>
      <c r="CW60"/>
      <c r="CX60"/>
      <c r="DA60"/>
      <c r="DB60"/>
      <c r="DC60"/>
      <c r="DD60"/>
      <c r="DE60"/>
      <c r="DF60"/>
      <c r="DG60"/>
      <c r="DH60"/>
      <c r="DI60"/>
      <c r="FF60" s="5"/>
      <c r="FG60" s="5"/>
      <c r="FH60" s="5"/>
      <c r="FI60" s="5"/>
      <c r="FJ60" s="5"/>
      <c r="FK60" s="5"/>
    </row>
    <row r="61" spans="1:167">
      <c r="A61" s="27" t="s">
        <v>1081</v>
      </c>
      <c r="B61" s="4" t="s">
        <v>1076</v>
      </c>
      <c r="C61" s="4" t="s">
        <v>1075</v>
      </c>
      <c r="D61" s="4" t="s">
        <v>1074</v>
      </c>
      <c r="E61" s="4" t="s">
        <v>842</v>
      </c>
      <c r="F61" s="4" t="s">
        <v>1073</v>
      </c>
      <c r="G61" s="4" t="s">
        <v>1072</v>
      </c>
      <c r="H61" s="4" t="s">
        <v>841</v>
      </c>
      <c r="I61" s="4" t="s">
        <v>139</v>
      </c>
      <c r="J61" s="4" t="s">
        <v>1071</v>
      </c>
      <c r="K61" s="4" t="s">
        <v>146</v>
      </c>
      <c r="L61" s="4" t="s">
        <v>1070</v>
      </c>
      <c r="M61" s="4" t="s">
        <v>152</v>
      </c>
      <c r="N61" s="4" t="s">
        <v>153</v>
      </c>
      <c r="O61" s="4" t="s">
        <v>154</v>
      </c>
      <c r="P61" s="4" t="s">
        <v>155</v>
      </c>
      <c r="Q61" s="4" t="s">
        <v>156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S61"/>
      <c r="CT61"/>
      <c r="CU61"/>
      <c r="CV61"/>
      <c r="CW61"/>
      <c r="CX61"/>
      <c r="DA61"/>
      <c r="DB61"/>
      <c r="DC61"/>
      <c r="DD61"/>
      <c r="DE61"/>
      <c r="DF61"/>
      <c r="DG61"/>
      <c r="DH61"/>
      <c r="DI61"/>
      <c r="FF61" s="5"/>
      <c r="FG61" s="5"/>
      <c r="FH61" s="5"/>
      <c r="FI61" s="5"/>
      <c r="FJ61" s="5"/>
      <c r="FK61" s="5"/>
    </row>
    <row r="62" spans="1:167">
      <c r="A62" s="27" t="s">
        <v>1080</v>
      </c>
      <c r="B62" s="4" t="s">
        <v>1076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S62"/>
      <c r="CT62"/>
      <c r="CU62"/>
      <c r="CV62"/>
      <c r="CW62"/>
      <c r="CX62"/>
      <c r="DA62"/>
      <c r="DB62"/>
      <c r="DC62"/>
      <c r="DD62"/>
      <c r="DE62"/>
      <c r="DF62"/>
      <c r="DG62"/>
      <c r="DH62"/>
      <c r="DI62"/>
      <c r="FF62" s="5"/>
      <c r="FG62" s="5"/>
      <c r="FH62" s="5"/>
      <c r="FI62" s="5"/>
      <c r="FJ62" s="5"/>
      <c r="FK62" s="5"/>
    </row>
    <row r="63" spans="1:167">
      <c r="A63" s="27" t="s">
        <v>1079</v>
      </c>
      <c r="B63" s="4" t="s">
        <v>842</v>
      </c>
      <c r="C63" s="4" t="s">
        <v>1073</v>
      </c>
      <c r="D63" s="4" t="s">
        <v>841</v>
      </c>
      <c r="E63" s="4" t="s">
        <v>139</v>
      </c>
      <c r="F63" s="4" t="s">
        <v>1071</v>
      </c>
      <c r="G63" s="4" t="s">
        <v>146</v>
      </c>
      <c r="H63" s="4" t="s">
        <v>152</v>
      </c>
      <c r="I63" s="4" t="s">
        <v>153</v>
      </c>
      <c r="J63" s="4" t="s">
        <v>154</v>
      </c>
      <c r="K63" s="4" t="s">
        <v>155</v>
      </c>
      <c r="L63" s="4" t="s">
        <v>156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S63"/>
      <c r="CT63"/>
      <c r="CU63"/>
      <c r="CV63"/>
      <c r="CW63"/>
      <c r="CX63"/>
      <c r="DA63"/>
      <c r="DB63"/>
      <c r="DC63"/>
      <c r="DD63"/>
      <c r="DE63"/>
      <c r="DF63"/>
      <c r="DG63"/>
      <c r="DH63"/>
      <c r="DI63"/>
      <c r="FF63" s="5"/>
      <c r="FG63" s="5"/>
      <c r="FH63" s="5"/>
      <c r="FI63" s="5"/>
      <c r="FJ63" s="5"/>
      <c r="FK63" s="5"/>
    </row>
    <row r="64" spans="1:167">
      <c r="A64" s="33" t="s">
        <v>1078</v>
      </c>
      <c r="B64" s="23" t="s">
        <v>842</v>
      </c>
      <c r="C64" s="23" t="s">
        <v>841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S64"/>
      <c r="CT64"/>
      <c r="CU64"/>
      <c r="CV64"/>
      <c r="CW64"/>
      <c r="CX64"/>
      <c r="DA64"/>
      <c r="DB64"/>
      <c r="DC64"/>
      <c r="DD64"/>
      <c r="DE64"/>
      <c r="DF64"/>
      <c r="DG64"/>
      <c r="DH64"/>
      <c r="DI64"/>
      <c r="FF64" s="5"/>
      <c r="FG64" s="5"/>
      <c r="FH64" s="5"/>
      <c r="FI64" s="5"/>
      <c r="FJ64" s="5"/>
      <c r="FK64" s="5"/>
    </row>
    <row r="65" spans="1:169">
      <c r="A65" s="27" t="s">
        <v>1077</v>
      </c>
      <c r="B65" s="4" t="s">
        <v>1076</v>
      </c>
      <c r="C65" s="4" t="s">
        <v>1075</v>
      </c>
      <c r="D65" s="4" t="s">
        <v>1074</v>
      </c>
      <c r="E65" s="4" t="s">
        <v>842</v>
      </c>
      <c r="F65" s="4" t="s">
        <v>1073</v>
      </c>
      <c r="G65" s="4" t="s">
        <v>1072</v>
      </c>
      <c r="H65" s="4" t="s">
        <v>841</v>
      </c>
      <c r="I65" s="4" t="s">
        <v>139</v>
      </c>
      <c r="J65" s="4" t="s">
        <v>1071</v>
      </c>
      <c r="K65" s="4" t="s">
        <v>146</v>
      </c>
      <c r="L65" s="4" t="s">
        <v>1070</v>
      </c>
      <c r="M65" s="4" t="s">
        <v>152</v>
      </c>
      <c r="N65" s="4" t="s">
        <v>153</v>
      </c>
      <c r="O65" s="4" t="s">
        <v>154</v>
      </c>
      <c r="P65" s="4" t="s">
        <v>155</v>
      </c>
      <c r="Q65" s="4" t="s">
        <v>156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S65"/>
      <c r="CT65"/>
      <c r="CU65"/>
      <c r="CV65"/>
      <c r="CW65"/>
      <c r="CX65"/>
      <c r="DA65"/>
      <c r="DB65"/>
      <c r="DC65"/>
      <c r="DD65"/>
      <c r="DE65"/>
      <c r="DF65"/>
      <c r="DG65"/>
      <c r="DH65"/>
      <c r="DI65"/>
      <c r="FF65" s="5"/>
      <c r="FG65" s="5"/>
      <c r="FH65" s="5"/>
      <c r="FI65" s="5"/>
      <c r="FJ65" s="5"/>
      <c r="FK65" s="5"/>
    </row>
    <row r="66" spans="1:169">
      <c r="A66" s="44" t="s">
        <v>1069</v>
      </c>
      <c r="B66" s="7"/>
      <c r="C66" s="7"/>
      <c r="EK66" s="7"/>
      <c r="EL66" s="7"/>
      <c r="EM66" s="7"/>
      <c r="EN66" s="7"/>
      <c r="EO66" s="7"/>
      <c r="EP66" s="7"/>
      <c r="EQ66" s="7"/>
      <c r="ER66" s="7"/>
      <c r="ES66" s="9"/>
      <c r="ET66" s="9"/>
      <c r="EU66" s="9"/>
      <c r="EV66" s="9"/>
      <c r="EW66" s="9"/>
      <c r="EX66" s="9"/>
      <c r="FF66" s="5"/>
      <c r="FG66" s="5"/>
      <c r="FH66" s="5"/>
      <c r="FI66" s="5"/>
      <c r="FJ66" s="5"/>
      <c r="FK66" s="5"/>
    </row>
    <row r="67" spans="1:169">
      <c r="A67" s="33" t="s">
        <v>1068</v>
      </c>
      <c r="B67" s="4" t="s">
        <v>838</v>
      </c>
      <c r="EK67" s="7"/>
      <c r="EL67" s="7"/>
      <c r="EM67" s="7"/>
      <c r="EN67" s="7"/>
      <c r="EO67" s="7"/>
      <c r="EP67" s="7"/>
      <c r="EQ67" s="7"/>
      <c r="ER67" s="7"/>
      <c r="ES67" s="9"/>
      <c r="ET67" s="9"/>
      <c r="EU67" s="9"/>
      <c r="EV67" s="9"/>
      <c r="EW67" s="9"/>
      <c r="EX67" s="9"/>
      <c r="FF67" s="5"/>
      <c r="FG67" s="5"/>
      <c r="FH67" s="5"/>
      <c r="FI67" s="5"/>
      <c r="FJ67" s="5"/>
      <c r="FK67" s="5"/>
    </row>
    <row r="68" spans="1:169">
      <c r="A68" s="32" t="s">
        <v>1067</v>
      </c>
      <c r="B68" s="4" t="s">
        <v>117</v>
      </c>
      <c r="C68" s="4" t="s">
        <v>115</v>
      </c>
      <c r="D68" s="4" t="s">
        <v>116</v>
      </c>
      <c r="E68" s="4" t="s">
        <v>108</v>
      </c>
      <c r="F68" s="4" t="s">
        <v>110</v>
      </c>
      <c r="G68" s="4" t="s">
        <v>107</v>
      </c>
      <c r="H68" s="4" t="s">
        <v>111</v>
      </c>
      <c r="I68" s="4" t="s">
        <v>109</v>
      </c>
      <c r="J68" s="4" t="s">
        <v>113</v>
      </c>
      <c r="K68" s="4" t="s">
        <v>112</v>
      </c>
      <c r="L68" s="4" t="s">
        <v>114</v>
      </c>
      <c r="M68" s="4" t="s">
        <v>118</v>
      </c>
      <c r="N68" s="4" t="s">
        <v>364</v>
      </c>
      <c r="O68" s="4" t="s">
        <v>126</v>
      </c>
      <c r="P68" s="4" t="s">
        <v>123</v>
      </c>
      <c r="Q68" s="4" t="s">
        <v>124</v>
      </c>
      <c r="R68" s="4" t="s">
        <v>125</v>
      </c>
      <c r="S68" s="4" t="s">
        <v>122</v>
      </c>
      <c r="T68" s="4" t="s">
        <v>127</v>
      </c>
      <c r="U68" s="4" t="s">
        <v>121</v>
      </c>
      <c r="V68" s="4" t="s">
        <v>120</v>
      </c>
      <c r="W68" s="4" t="s">
        <v>119</v>
      </c>
      <c r="X68" s="23" t="s">
        <v>152</v>
      </c>
      <c r="FF68" s="5"/>
      <c r="FG68" s="5"/>
      <c r="FH68" s="5"/>
      <c r="FI68" s="5"/>
      <c r="FJ68" s="5"/>
      <c r="FK68" s="5"/>
    </row>
    <row r="69" spans="1:169">
      <c r="A69" s="37" t="s">
        <v>1066</v>
      </c>
      <c r="B69" s="4" t="s">
        <v>107</v>
      </c>
      <c r="C69" s="4" t="s">
        <v>108</v>
      </c>
      <c r="D69" s="4" t="s">
        <v>117</v>
      </c>
      <c r="E69" s="4" t="s">
        <v>909</v>
      </c>
      <c r="F69" s="23" t="s">
        <v>111</v>
      </c>
      <c r="G69" s="23" t="s">
        <v>908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S69" s="7"/>
      <c r="CT69" s="7"/>
      <c r="CU69" s="7"/>
      <c r="CV69" s="7"/>
      <c r="CW69" s="7"/>
      <c r="CX69" s="7"/>
      <c r="DA69" s="7"/>
      <c r="DB69" s="7"/>
      <c r="DC69" s="7"/>
      <c r="DD69" s="7"/>
      <c r="DE69" s="7"/>
      <c r="DF69" s="7"/>
      <c r="DG69" s="7"/>
      <c r="DH69" s="7"/>
      <c r="DI69" s="7"/>
      <c r="FF69" s="5"/>
      <c r="FG69" s="5"/>
      <c r="FH69" s="5"/>
      <c r="FI69" s="5"/>
      <c r="FJ69" s="5"/>
      <c r="FK69" s="5"/>
    </row>
    <row r="70" spans="1:169">
      <c r="A70" s="33" t="s">
        <v>1065</v>
      </c>
      <c r="B70" s="4" t="s">
        <v>163</v>
      </c>
      <c r="C70" s="4" t="s">
        <v>836</v>
      </c>
      <c r="D70" s="4" t="s">
        <v>166</v>
      </c>
      <c r="E70" s="4" t="s">
        <v>167</v>
      </c>
      <c r="F70" s="4" t="s">
        <v>168</v>
      </c>
      <c r="G70" s="4" t="s">
        <v>169</v>
      </c>
      <c r="H70" s="4" t="s">
        <v>170</v>
      </c>
      <c r="I70" s="4" t="s">
        <v>835</v>
      </c>
      <c r="J70" s="4" t="s">
        <v>834</v>
      </c>
      <c r="K70" s="7" t="s">
        <v>833</v>
      </c>
      <c r="ES70" s="4"/>
      <c r="FG70" s="5"/>
      <c r="FH70" s="5"/>
      <c r="FI70" s="5"/>
      <c r="FJ70" s="5"/>
      <c r="FK70" s="5"/>
      <c r="FL70" s="5"/>
    </row>
    <row r="71" spans="1:169">
      <c r="A71" s="33" t="s">
        <v>1064</v>
      </c>
      <c r="B71" s="23" t="s">
        <v>831</v>
      </c>
      <c r="K71" s="7"/>
      <c r="FF71" s="5"/>
      <c r="FG71" s="5"/>
      <c r="FH71" s="5"/>
      <c r="FI71" s="5"/>
      <c r="FJ71" s="5"/>
      <c r="FK71" s="5"/>
    </row>
    <row r="72" spans="1:169">
      <c r="A72" s="27" t="s">
        <v>1063</v>
      </c>
      <c r="B72" s="4" t="s">
        <v>108</v>
      </c>
      <c r="C72" s="4" t="s">
        <v>907</v>
      </c>
      <c r="D72" s="4" t="s">
        <v>1059</v>
      </c>
      <c r="E72" s="23" t="s">
        <v>152</v>
      </c>
      <c r="EG72"/>
      <c r="EH72"/>
      <c r="EI72"/>
      <c r="EJ72"/>
      <c r="FF72" s="5"/>
      <c r="FG72" s="5"/>
      <c r="FH72" s="5"/>
      <c r="FI72" s="5"/>
      <c r="FJ72" s="5"/>
      <c r="FK72" s="5"/>
    </row>
    <row r="73" spans="1:169">
      <c r="A73" s="37" t="s">
        <v>1062</v>
      </c>
      <c r="B73" s="23" t="s">
        <v>907</v>
      </c>
      <c r="EK73" s="7"/>
      <c r="EL73" s="7"/>
      <c r="EM73" s="7"/>
      <c r="EN73" s="7"/>
      <c r="EO73" s="7"/>
      <c r="EP73" s="7"/>
      <c r="EQ73" s="7"/>
      <c r="ER73" s="7"/>
      <c r="ES73" s="9"/>
      <c r="ET73" s="9"/>
      <c r="EU73" s="9"/>
      <c r="EV73" s="9"/>
      <c r="EW73" s="9"/>
      <c r="EX73" s="9"/>
      <c r="FF73" s="5"/>
      <c r="FG73" s="5"/>
      <c r="FH73" s="5"/>
      <c r="FI73" s="5"/>
      <c r="FJ73" s="5"/>
      <c r="FK73" s="5"/>
    </row>
    <row r="74" spans="1:169">
      <c r="A74" s="27" t="s">
        <v>1061</v>
      </c>
      <c r="B74" s="4" t="s">
        <v>1060</v>
      </c>
      <c r="C74" s="4" t="s">
        <v>1059</v>
      </c>
      <c r="FF74" s="5"/>
      <c r="FG74" s="5"/>
      <c r="FH74" s="5"/>
      <c r="FI74" s="5"/>
      <c r="FJ74" s="5"/>
      <c r="FK74" s="5"/>
    </row>
    <row r="75" spans="1:169">
      <c r="A75" s="27" t="s">
        <v>1058</v>
      </c>
      <c r="B75" s="7" t="s">
        <v>735</v>
      </c>
      <c r="C75" s="4" t="s">
        <v>128</v>
      </c>
      <c r="D75" s="4" t="s">
        <v>129</v>
      </c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S75" s="4"/>
      <c r="FG75" s="5"/>
      <c r="FH75" s="5"/>
      <c r="FI75" s="5"/>
      <c r="FJ75" s="5"/>
      <c r="FK75" s="5"/>
      <c r="FL75" s="5"/>
    </row>
    <row r="76" spans="1:169">
      <c r="A76" s="32" t="s">
        <v>28</v>
      </c>
      <c r="B76" s="4" t="s">
        <v>117</v>
      </c>
      <c r="C76" s="4" t="s">
        <v>115</v>
      </c>
      <c r="D76" s="4" t="s">
        <v>116</v>
      </c>
      <c r="E76" s="4" t="s">
        <v>108</v>
      </c>
      <c r="F76" s="4" t="s">
        <v>107</v>
      </c>
      <c r="G76" s="4" t="s">
        <v>134</v>
      </c>
      <c r="H76" s="4" t="s">
        <v>135</v>
      </c>
      <c r="I76" s="4" t="s">
        <v>133</v>
      </c>
      <c r="J76" s="4" t="s">
        <v>118</v>
      </c>
      <c r="K76" s="4" t="s">
        <v>157</v>
      </c>
      <c r="L76" s="4" t="s">
        <v>155</v>
      </c>
      <c r="M76" s="4" t="s">
        <v>156</v>
      </c>
      <c r="N76" s="4" t="s">
        <v>154</v>
      </c>
      <c r="O76" s="4" t="s">
        <v>153</v>
      </c>
      <c r="P76" s="4" t="s">
        <v>152</v>
      </c>
      <c r="Q76" s="4" t="s">
        <v>148</v>
      </c>
      <c r="R76" s="4" t="s">
        <v>145</v>
      </c>
      <c r="S76" s="4" t="s">
        <v>147</v>
      </c>
      <c r="T76" s="4" t="s">
        <v>146</v>
      </c>
      <c r="U76" s="4" t="s">
        <v>143</v>
      </c>
      <c r="V76" s="4" t="s">
        <v>144</v>
      </c>
      <c r="W76" s="4" t="s">
        <v>138</v>
      </c>
      <c r="X76" s="4" t="s">
        <v>141</v>
      </c>
      <c r="Y76" s="4" t="s">
        <v>142</v>
      </c>
      <c r="Z76" s="4" t="s">
        <v>139</v>
      </c>
      <c r="AA76" s="4" t="s">
        <v>140</v>
      </c>
      <c r="AB76" s="4" t="s">
        <v>149</v>
      </c>
      <c r="AC76" s="4" t="s">
        <v>150</v>
      </c>
      <c r="AD76" s="4" t="s">
        <v>151</v>
      </c>
      <c r="AE76" s="4" t="s">
        <v>132</v>
      </c>
      <c r="AF76" s="4" t="s">
        <v>131</v>
      </c>
      <c r="AG76" s="4" t="s">
        <v>906</v>
      </c>
      <c r="AH76" s="4" t="s">
        <v>130</v>
      </c>
      <c r="AI76" s="4" t="s">
        <v>129</v>
      </c>
      <c r="AJ76" s="4" t="s">
        <v>735</v>
      </c>
      <c r="AK76" s="4" t="s">
        <v>128</v>
      </c>
      <c r="AL76" s="4" t="s">
        <v>121</v>
      </c>
      <c r="AM76" s="4" t="s">
        <v>120</v>
      </c>
      <c r="AN76" s="4" t="s">
        <v>119</v>
      </c>
      <c r="AO76" s="4" t="s">
        <v>137</v>
      </c>
      <c r="AP76" s="4" t="s">
        <v>136</v>
      </c>
      <c r="AQ76" s="4" t="s">
        <v>1057</v>
      </c>
      <c r="ES76" s="4"/>
      <c r="ET76" s="4"/>
      <c r="FH76" s="5"/>
      <c r="FI76" s="5"/>
      <c r="FJ76" s="5"/>
      <c r="FK76" s="5"/>
      <c r="FL76" s="5"/>
      <c r="FM76" s="5"/>
    </row>
    <row r="77" spans="1:169">
      <c r="A77" s="34" t="s">
        <v>29</v>
      </c>
      <c r="B77" s="4" t="s">
        <v>168</v>
      </c>
      <c r="C77" s="4" t="s">
        <v>166</v>
      </c>
      <c r="D77" s="4" t="s">
        <v>167</v>
      </c>
      <c r="E77" s="4" t="s">
        <v>165</v>
      </c>
      <c r="F77" s="4" t="s">
        <v>163</v>
      </c>
      <c r="G77" s="4" t="s">
        <v>164</v>
      </c>
      <c r="H77" s="4" t="s">
        <v>169</v>
      </c>
      <c r="I77" s="4" t="s">
        <v>178</v>
      </c>
      <c r="J77" s="4" t="s">
        <v>179</v>
      </c>
      <c r="K77" s="4" t="s">
        <v>176</v>
      </c>
      <c r="L77" s="4" t="s">
        <v>177</v>
      </c>
      <c r="M77" s="4" t="s">
        <v>173</v>
      </c>
      <c r="N77" s="4" t="s">
        <v>175</v>
      </c>
      <c r="O77" s="4" t="s">
        <v>174</v>
      </c>
      <c r="P77" s="4" t="s">
        <v>180</v>
      </c>
      <c r="Q77" s="4" t="s">
        <v>181</v>
      </c>
      <c r="R77" s="4" t="s">
        <v>162</v>
      </c>
      <c r="S77" s="4" t="s">
        <v>161</v>
      </c>
      <c r="T77" s="4" t="s">
        <v>671</v>
      </c>
      <c r="U77" s="4" t="s">
        <v>160</v>
      </c>
      <c r="V77" s="4" t="s">
        <v>159</v>
      </c>
      <c r="W77" s="4" t="s">
        <v>830</v>
      </c>
      <c r="X77" s="4" t="s">
        <v>158</v>
      </c>
      <c r="Y77" s="4" t="s">
        <v>672</v>
      </c>
      <c r="Z77" s="4" t="s">
        <v>508</v>
      </c>
      <c r="AA77" s="4" t="s">
        <v>172</v>
      </c>
      <c r="AB77" s="4" t="s">
        <v>170</v>
      </c>
      <c r="AC77" s="4" t="s">
        <v>171</v>
      </c>
      <c r="ES77" s="4"/>
      <c r="FG77" s="5"/>
      <c r="FH77" s="5"/>
      <c r="FI77" s="5"/>
      <c r="FJ77" s="5"/>
      <c r="FK77" s="5"/>
      <c r="FL77" s="5"/>
    </row>
    <row r="78" spans="1:169">
      <c r="A78" s="42" t="s">
        <v>1056</v>
      </c>
      <c r="B78" s="23" t="s">
        <v>1055</v>
      </c>
      <c r="FF78" s="5"/>
      <c r="FG78" s="5"/>
      <c r="FH78" s="5"/>
      <c r="FI78" s="5"/>
      <c r="FJ78" s="5"/>
      <c r="FK78" s="5"/>
    </row>
    <row r="79" spans="1:169">
      <c r="A79" s="31" t="s">
        <v>1054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 s="7"/>
      <c r="CK79" s="7"/>
      <c r="CL79" s="7"/>
      <c r="CM79" s="7"/>
      <c r="CN79" s="7"/>
      <c r="CO79" s="7"/>
      <c r="CP79" s="7"/>
      <c r="CQ79" s="7"/>
      <c r="CR79" s="7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FF79" s="5"/>
      <c r="FG79" s="5"/>
      <c r="FH79" s="5"/>
      <c r="FI79" s="5"/>
      <c r="FJ79" s="5"/>
      <c r="FK79" s="5"/>
    </row>
    <row r="80" spans="1:169">
      <c r="A80" s="27" t="s">
        <v>1053</v>
      </c>
      <c r="B80" s="4" t="s">
        <v>931</v>
      </c>
      <c r="C80" s="4" t="s">
        <v>918</v>
      </c>
      <c r="CJ80" s="7"/>
      <c r="CK80" s="7"/>
      <c r="CL80" s="7"/>
      <c r="CM80" s="7"/>
      <c r="CN80" s="7"/>
      <c r="CO80" s="7"/>
      <c r="CP80" s="7"/>
      <c r="CQ80" s="7"/>
      <c r="CR80" s="7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FF80" s="5"/>
      <c r="FG80" s="5"/>
      <c r="FH80" s="5"/>
      <c r="FI80" s="5"/>
      <c r="FJ80" s="5"/>
      <c r="FK80" s="5"/>
    </row>
    <row r="81" spans="1:167">
      <c r="A81" s="27" t="s">
        <v>1052</v>
      </c>
      <c r="B81" s="4" t="s">
        <v>185</v>
      </c>
      <c r="C81" s="23" t="s">
        <v>1051</v>
      </c>
      <c r="D81" s="23" t="s">
        <v>828</v>
      </c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FF81" s="5"/>
      <c r="FG81" s="5"/>
      <c r="FH81" s="5"/>
      <c r="FI81" s="5"/>
      <c r="FJ81" s="5"/>
      <c r="FK81" s="5"/>
    </row>
    <row r="82" spans="1:167">
      <c r="A82" s="35" t="s">
        <v>31</v>
      </c>
      <c r="B82" s="4" t="s">
        <v>190</v>
      </c>
      <c r="C82" s="4" t="s">
        <v>188</v>
      </c>
      <c r="D82" s="4" t="s">
        <v>189</v>
      </c>
      <c r="E82" s="4" t="s">
        <v>108</v>
      </c>
      <c r="F82" s="4" t="s">
        <v>110</v>
      </c>
      <c r="G82" s="4" t="s">
        <v>183</v>
      </c>
      <c r="H82" s="3" t="s">
        <v>740</v>
      </c>
      <c r="I82" s="4" t="s">
        <v>184</v>
      </c>
      <c r="J82" s="4" t="s">
        <v>186</v>
      </c>
      <c r="K82" s="4" t="s">
        <v>185</v>
      </c>
      <c r="L82" s="4" t="s">
        <v>187</v>
      </c>
      <c r="M82" s="4" t="s">
        <v>191</v>
      </c>
      <c r="N82" s="4" t="s">
        <v>467</v>
      </c>
      <c r="O82" s="4" t="s">
        <v>195</v>
      </c>
      <c r="P82" s="4" t="s">
        <v>196</v>
      </c>
      <c r="Q82" s="4" t="s">
        <v>219</v>
      </c>
      <c r="R82" s="4" t="s">
        <v>194</v>
      </c>
      <c r="S82" s="4" t="s">
        <v>193</v>
      </c>
      <c r="T82" s="4" t="s">
        <v>459</v>
      </c>
      <c r="U82" s="4" t="s">
        <v>120</v>
      </c>
      <c r="V82" s="4" t="s">
        <v>192</v>
      </c>
      <c r="W82" s="23" t="s">
        <v>829</v>
      </c>
      <c r="X82" s="23" t="s">
        <v>828</v>
      </c>
      <c r="CJ82"/>
      <c r="CK82"/>
      <c r="CL82"/>
      <c r="CM82"/>
      <c r="CN82"/>
      <c r="CO82"/>
      <c r="CP82"/>
      <c r="CQ82"/>
      <c r="CR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FF82" s="5"/>
      <c r="FG82" s="5"/>
      <c r="FH82" s="5"/>
      <c r="FI82" s="5"/>
      <c r="FJ82" s="5"/>
      <c r="FK82" s="5"/>
    </row>
    <row r="83" spans="1:167">
      <c r="A83" s="27" t="s">
        <v>1050</v>
      </c>
      <c r="B83" s="4" t="s">
        <v>183</v>
      </c>
      <c r="C83" s="4" t="s">
        <v>108</v>
      </c>
      <c r="D83" s="23" t="s">
        <v>194</v>
      </c>
      <c r="CJ83"/>
      <c r="CK83"/>
      <c r="CL83"/>
      <c r="CM83"/>
      <c r="CN83"/>
      <c r="CO83"/>
      <c r="CP83"/>
      <c r="CQ83"/>
      <c r="CR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S83" s="4"/>
      <c r="FF83" s="5"/>
      <c r="FG83" s="5"/>
      <c r="FH83" s="5"/>
      <c r="FI83" s="5"/>
      <c r="FJ83" s="5"/>
      <c r="FK83" s="5"/>
    </row>
    <row r="84" spans="1:167">
      <c r="A84" s="33" t="s">
        <v>1049</v>
      </c>
      <c r="B84" s="4" t="s">
        <v>240</v>
      </c>
      <c r="C84" s="4" t="s">
        <v>242</v>
      </c>
      <c r="D84" s="4" t="s">
        <v>243</v>
      </c>
      <c r="E84" s="4" t="s">
        <v>244</v>
      </c>
      <c r="F84" s="4" t="s">
        <v>245</v>
      </c>
      <c r="G84" s="4" t="s">
        <v>826</v>
      </c>
      <c r="H84" s="4" t="s">
        <v>825</v>
      </c>
      <c r="I84" s="4" t="s">
        <v>252</v>
      </c>
      <c r="CJ84" s="14"/>
      <c r="CK84" s="14"/>
      <c r="CL84" s="14"/>
      <c r="CM84" s="14"/>
      <c r="CN84" s="14"/>
      <c r="CO84" s="14"/>
      <c r="CP84" s="14"/>
      <c r="CQ84" s="14"/>
      <c r="CR84" s="1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FF84" s="5"/>
      <c r="FG84" s="5"/>
      <c r="FH84" s="5"/>
      <c r="FI84" s="5"/>
      <c r="FJ84" s="5"/>
      <c r="FK84" s="5"/>
    </row>
    <row r="85" spans="1:167">
      <c r="A85" s="35" t="s">
        <v>1048</v>
      </c>
      <c r="B85" s="4" t="s">
        <v>183</v>
      </c>
      <c r="C85" s="3" t="s">
        <v>740</v>
      </c>
      <c r="D85" s="4" t="s">
        <v>108</v>
      </c>
      <c r="E85" s="4" t="s">
        <v>110</v>
      </c>
      <c r="F85" s="4" t="s">
        <v>982</v>
      </c>
      <c r="G85" s="4" t="s">
        <v>1047</v>
      </c>
      <c r="H85" s="4" t="s">
        <v>188</v>
      </c>
      <c r="I85" s="4" t="s">
        <v>190</v>
      </c>
      <c r="J85" s="4" t="s">
        <v>191</v>
      </c>
      <c r="K85" s="4" t="s">
        <v>192</v>
      </c>
      <c r="L85" s="4" t="s">
        <v>120</v>
      </c>
      <c r="M85" s="4" t="s">
        <v>981</v>
      </c>
      <c r="N85" s="4" t="s">
        <v>980</v>
      </c>
      <c r="O85" s="4" t="s">
        <v>1046</v>
      </c>
      <c r="P85" s="4" t="s">
        <v>1045</v>
      </c>
      <c r="Q85" s="4" t="s">
        <v>194</v>
      </c>
      <c r="R85" s="4" t="s">
        <v>195</v>
      </c>
      <c r="S85" s="4" t="s">
        <v>979</v>
      </c>
      <c r="T85" s="4" t="s">
        <v>1002</v>
      </c>
      <c r="U85" s="23" t="s">
        <v>1044</v>
      </c>
      <c r="CJ85"/>
      <c r="CK85"/>
      <c r="CL85"/>
      <c r="CM85"/>
      <c r="CN85"/>
      <c r="CO85"/>
      <c r="CP85"/>
      <c r="CQ85"/>
      <c r="CR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FF85" s="5"/>
      <c r="FG85" s="5"/>
      <c r="FH85" s="5"/>
      <c r="FI85" s="5"/>
      <c r="FJ85" s="5"/>
      <c r="FK85" s="5"/>
    </row>
    <row r="86" spans="1:167">
      <c r="A86" s="27" t="s">
        <v>1043</v>
      </c>
      <c r="B86" s="23" t="s">
        <v>183</v>
      </c>
      <c r="T86" s="23"/>
      <c r="CJ86"/>
      <c r="CK86"/>
      <c r="CL86"/>
      <c r="CM86"/>
      <c r="CN86"/>
      <c r="CO86"/>
      <c r="CP86"/>
      <c r="CQ86"/>
      <c r="CR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FF86" s="5"/>
      <c r="FG86" s="5"/>
      <c r="FH86" s="5"/>
      <c r="FI86" s="5"/>
      <c r="FJ86" s="5"/>
      <c r="FK86" s="5"/>
    </row>
    <row r="87" spans="1:167">
      <c r="A87" s="27" t="s">
        <v>1042</v>
      </c>
      <c r="CJ87"/>
      <c r="CK87"/>
      <c r="CL87"/>
      <c r="CM87"/>
      <c r="CN87"/>
      <c r="CO87"/>
      <c r="CP87"/>
      <c r="CQ87"/>
      <c r="CR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FF87" s="5"/>
      <c r="FG87" s="5"/>
      <c r="FH87" s="5"/>
      <c r="FI87" s="5"/>
      <c r="FJ87" s="5"/>
      <c r="FK87" s="5"/>
    </row>
    <row r="88" spans="1:167">
      <c r="A88" s="27" t="s">
        <v>1041</v>
      </c>
      <c r="B88" s="4" t="s">
        <v>982</v>
      </c>
      <c r="C88" s="4" t="s">
        <v>829</v>
      </c>
      <c r="D88" s="23" t="s">
        <v>1040</v>
      </c>
      <c r="CJ88"/>
      <c r="CK88"/>
      <c r="CL88"/>
      <c r="CM88"/>
      <c r="CN88"/>
      <c r="CO88"/>
      <c r="CP88"/>
      <c r="CQ88"/>
      <c r="CR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FF88" s="5"/>
      <c r="FG88" s="5"/>
      <c r="FH88" s="5"/>
      <c r="FI88" s="5"/>
      <c r="FJ88" s="5"/>
      <c r="FK88" s="5"/>
    </row>
    <row r="89" spans="1:167">
      <c r="A89" s="36" t="s">
        <v>507</v>
      </c>
      <c r="B89" s="4" t="s">
        <v>1002</v>
      </c>
      <c r="CJ89"/>
      <c r="CK89"/>
      <c r="CL89"/>
      <c r="CM89"/>
      <c r="CN89"/>
      <c r="CO89"/>
      <c r="CP89"/>
      <c r="CQ89"/>
      <c r="CR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FF89" s="5"/>
      <c r="FG89" s="5"/>
      <c r="FH89" s="5"/>
      <c r="FI89" s="5"/>
      <c r="FJ89" s="5"/>
      <c r="FK89" s="5"/>
    </row>
    <row r="90" spans="1:167">
      <c r="A90" s="35" t="s">
        <v>32</v>
      </c>
      <c r="B90" s="4" t="s">
        <v>190</v>
      </c>
      <c r="C90" s="4" t="s">
        <v>188</v>
      </c>
      <c r="D90" s="4" t="s">
        <v>189</v>
      </c>
      <c r="E90" s="4" t="s">
        <v>108</v>
      </c>
      <c r="F90" s="4" t="s">
        <v>183</v>
      </c>
      <c r="G90" s="4" t="s">
        <v>198</v>
      </c>
      <c r="H90" s="4" t="s">
        <v>200</v>
      </c>
      <c r="I90" s="4" t="s">
        <v>199</v>
      </c>
      <c r="J90" s="4" t="s">
        <v>197</v>
      </c>
      <c r="K90" s="4" t="s">
        <v>191</v>
      </c>
      <c r="L90" s="4" t="s">
        <v>219</v>
      </c>
      <c r="M90" s="4" t="s">
        <v>217</v>
      </c>
      <c r="N90" s="4" t="s">
        <v>218</v>
      </c>
      <c r="O90" s="4" t="s">
        <v>216</v>
      </c>
      <c r="P90" s="4" t="s">
        <v>215</v>
      </c>
      <c r="Q90" s="4" t="s">
        <v>194</v>
      </c>
      <c r="R90" s="4" t="s">
        <v>210</v>
      </c>
      <c r="S90" s="4" t="s">
        <v>212</v>
      </c>
      <c r="T90" s="4" t="s">
        <v>211</v>
      </c>
      <c r="U90" s="4" t="s">
        <v>208</v>
      </c>
      <c r="V90" s="4" t="s">
        <v>209</v>
      </c>
      <c r="W90" s="4" t="s">
        <v>205</v>
      </c>
      <c r="X90" s="4" t="s">
        <v>202</v>
      </c>
      <c r="Y90" s="4" t="s">
        <v>207</v>
      </c>
      <c r="Z90" s="4" t="s">
        <v>206</v>
      </c>
      <c r="AA90" s="4" t="s">
        <v>203</v>
      </c>
      <c r="AB90" s="4" t="s">
        <v>204</v>
      </c>
      <c r="AC90" s="4" t="s">
        <v>213</v>
      </c>
      <c r="AD90" s="4" t="s">
        <v>214</v>
      </c>
      <c r="AE90" s="4" t="s">
        <v>823</v>
      </c>
      <c r="AF90" s="7" t="s">
        <v>440</v>
      </c>
      <c r="AG90" s="4" t="s">
        <v>459</v>
      </c>
      <c r="AH90" s="4" t="s">
        <v>120</v>
      </c>
      <c r="AI90" s="4" t="s">
        <v>192</v>
      </c>
      <c r="AJ90" s="4" t="s">
        <v>201</v>
      </c>
      <c r="CJ90"/>
      <c r="CK90"/>
      <c r="CL90"/>
      <c r="CM90"/>
      <c r="CN90"/>
      <c r="CO90"/>
      <c r="CP90"/>
      <c r="CQ90"/>
      <c r="CR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FF90" s="5"/>
      <c r="FG90" s="5"/>
      <c r="FH90" s="5"/>
      <c r="FI90" s="5"/>
      <c r="FJ90" s="5"/>
      <c r="FK90" s="5"/>
    </row>
    <row r="91" spans="1:167">
      <c r="A91" s="27" t="s">
        <v>1039</v>
      </c>
      <c r="B91" s="4" t="s">
        <v>183</v>
      </c>
      <c r="C91" s="4" t="s">
        <v>202</v>
      </c>
      <c r="D91" s="23" t="s">
        <v>1038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/>
      <c r="CK91"/>
      <c r="CL91"/>
      <c r="CM91"/>
      <c r="CN91"/>
      <c r="CO91"/>
      <c r="CP91"/>
      <c r="CQ91"/>
      <c r="CR91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FF91" s="5"/>
      <c r="FG91" s="5"/>
      <c r="FH91" s="5"/>
      <c r="FI91" s="5"/>
      <c r="FJ91" s="5"/>
      <c r="FK91" s="5"/>
    </row>
    <row r="92" spans="1:167">
      <c r="A92" s="32" t="s">
        <v>34</v>
      </c>
      <c r="B92" s="7" t="s">
        <v>675</v>
      </c>
      <c r="C92" s="4" t="s">
        <v>243</v>
      </c>
      <c r="D92" s="4" t="s">
        <v>242</v>
      </c>
      <c r="E92" s="4" t="s">
        <v>520</v>
      </c>
      <c r="F92" s="4" t="s">
        <v>362</v>
      </c>
      <c r="G92" s="4" t="s">
        <v>240</v>
      </c>
      <c r="H92" s="4" t="s">
        <v>241</v>
      </c>
      <c r="I92" s="4" t="s">
        <v>244</v>
      </c>
      <c r="J92" s="4" t="s">
        <v>252</v>
      </c>
      <c r="K92" s="4" t="s">
        <v>250</v>
      </c>
      <c r="L92" s="4" t="s">
        <v>404</v>
      </c>
      <c r="M92" s="4" t="s">
        <v>249</v>
      </c>
      <c r="N92" s="4" t="s">
        <v>409</v>
      </c>
      <c r="O92" s="4" t="s">
        <v>247</v>
      </c>
      <c r="P92" s="4" t="s">
        <v>421</v>
      </c>
      <c r="Q92" s="4" t="s">
        <v>248</v>
      </c>
      <c r="R92" s="4" t="s">
        <v>251</v>
      </c>
      <c r="S92" s="4" t="s">
        <v>673</v>
      </c>
      <c r="T92" s="4" t="s">
        <v>445</v>
      </c>
      <c r="U92" s="4" t="s">
        <v>674</v>
      </c>
      <c r="V92" s="4" t="s">
        <v>511</v>
      </c>
      <c r="W92" s="4" t="s">
        <v>245</v>
      </c>
      <c r="X92" s="4" t="s">
        <v>246</v>
      </c>
      <c r="CJ92"/>
      <c r="CK92"/>
      <c r="CL92"/>
      <c r="CM92"/>
      <c r="CN92"/>
      <c r="CO92"/>
      <c r="CP92"/>
      <c r="CQ92"/>
      <c r="CR92"/>
      <c r="FF92" s="5"/>
      <c r="FG92" s="5"/>
      <c r="FH92" s="5"/>
      <c r="FI92" s="5"/>
      <c r="FJ92" s="5"/>
      <c r="FK92" s="5"/>
    </row>
    <row r="93" spans="1:167">
      <c r="A93" s="27" t="s">
        <v>1037</v>
      </c>
      <c r="B93" s="7" t="s">
        <v>1036</v>
      </c>
      <c r="C93" s="4" t="s">
        <v>249</v>
      </c>
      <c r="D93" s="4" t="s">
        <v>250</v>
      </c>
      <c r="E93" s="4" t="s">
        <v>251</v>
      </c>
      <c r="CJ93"/>
      <c r="CK93"/>
      <c r="CL93"/>
      <c r="CM93"/>
      <c r="CN93"/>
      <c r="CO93"/>
      <c r="CP93"/>
      <c r="CQ93"/>
      <c r="CR93"/>
      <c r="FF93" s="5"/>
      <c r="FG93" s="5"/>
      <c r="FH93" s="5"/>
      <c r="FI93" s="5"/>
      <c r="FJ93" s="5"/>
      <c r="FK93" s="5"/>
    </row>
    <row r="94" spans="1:167">
      <c r="A94" s="27" t="s">
        <v>1035</v>
      </c>
      <c r="B94" s="23" t="s">
        <v>1034</v>
      </c>
      <c r="CJ94"/>
      <c r="CK94"/>
      <c r="CL94"/>
      <c r="CM94"/>
      <c r="CN94"/>
      <c r="CO94"/>
      <c r="CP94"/>
      <c r="CQ94"/>
      <c r="CR94"/>
      <c r="FF94" s="5"/>
      <c r="FG94" s="5"/>
      <c r="FH94" s="5"/>
      <c r="FI94" s="5"/>
      <c r="FJ94" s="5"/>
      <c r="FK94" s="5"/>
    </row>
    <row r="95" spans="1:167">
      <c r="A95" s="35" t="s">
        <v>33</v>
      </c>
      <c r="B95" s="4" t="s">
        <v>222</v>
      </c>
      <c r="C95" s="4" t="s">
        <v>224</v>
      </c>
      <c r="D95" s="4" t="s">
        <v>223</v>
      </c>
      <c r="E95" s="4" t="s">
        <v>217</v>
      </c>
      <c r="F95" s="4" t="s">
        <v>218</v>
      </c>
      <c r="G95" s="4" t="s">
        <v>216</v>
      </c>
      <c r="H95" s="4" t="s">
        <v>239</v>
      </c>
      <c r="I95" s="4" t="s">
        <v>215</v>
      </c>
      <c r="J95" s="4" t="s">
        <v>194</v>
      </c>
      <c r="K95" s="4" t="s">
        <v>235</v>
      </c>
      <c r="L95" s="4" t="s">
        <v>236</v>
      </c>
      <c r="M95" s="4" t="s">
        <v>237</v>
      </c>
      <c r="N95" s="4" t="s">
        <v>211</v>
      </c>
      <c r="O95" s="4" t="s">
        <v>233</v>
      </c>
      <c r="P95" s="4" t="s">
        <v>234</v>
      </c>
      <c r="Q95" s="4" t="s">
        <v>230</v>
      </c>
      <c r="R95" s="4" t="s">
        <v>232</v>
      </c>
      <c r="S95" s="4" t="s">
        <v>231</v>
      </c>
      <c r="T95" s="4" t="s">
        <v>203</v>
      </c>
      <c r="U95" s="4" t="s">
        <v>229</v>
      </c>
      <c r="V95" s="4" t="s">
        <v>238</v>
      </c>
      <c r="W95" s="4" t="s">
        <v>221</v>
      </c>
      <c r="X95" s="4" t="s">
        <v>220</v>
      </c>
      <c r="Y95" s="4" t="s">
        <v>228</v>
      </c>
      <c r="Z95" s="4" t="s">
        <v>225</v>
      </c>
      <c r="AA95" s="4" t="s">
        <v>227</v>
      </c>
      <c r="AB95" s="4" t="s">
        <v>226</v>
      </c>
      <c r="CJ95"/>
      <c r="CK95"/>
      <c r="CL95"/>
      <c r="CM95"/>
      <c r="CN95"/>
      <c r="CO95"/>
      <c r="CP95"/>
      <c r="CQ95"/>
      <c r="CR95"/>
      <c r="FF95" s="5"/>
      <c r="FG95" s="5"/>
      <c r="FH95" s="5"/>
      <c r="FI95" s="5"/>
      <c r="FJ95" s="5"/>
      <c r="FK95" s="5"/>
    </row>
    <row r="96" spans="1:167">
      <c r="A96" s="33" t="s">
        <v>1033</v>
      </c>
      <c r="B96" s="4" t="s">
        <v>222</v>
      </c>
      <c r="C96" s="4" t="s">
        <v>224</v>
      </c>
      <c r="D96" s="4" t="s">
        <v>223</v>
      </c>
      <c r="E96" s="4" t="s">
        <v>217</v>
      </c>
      <c r="F96" s="4" t="s">
        <v>218</v>
      </c>
      <c r="G96" s="4" t="s">
        <v>216</v>
      </c>
      <c r="H96" s="4" t="s">
        <v>239</v>
      </c>
      <c r="I96" s="4" t="s">
        <v>215</v>
      </c>
      <c r="J96" s="4" t="s">
        <v>194</v>
      </c>
      <c r="K96" s="4" t="s">
        <v>235</v>
      </c>
      <c r="L96" s="4" t="s">
        <v>236</v>
      </c>
      <c r="M96" s="4" t="s">
        <v>237</v>
      </c>
      <c r="N96" s="4" t="s">
        <v>211</v>
      </c>
      <c r="O96" s="4" t="s">
        <v>233</v>
      </c>
      <c r="P96" s="4" t="s">
        <v>234</v>
      </c>
      <c r="Q96" s="4" t="s">
        <v>230</v>
      </c>
      <c r="R96" s="4" t="s">
        <v>232</v>
      </c>
      <c r="S96" s="4" t="s">
        <v>231</v>
      </c>
      <c r="T96" s="4" t="s">
        <v>203</v>
      </c>
      <c r="U96" s="4" t="s">
        <v>229</v>
      </c>
      <c r="V96" s="4" t="s">
        <v>238</v>
      </c>
      <c r="W96" s="4" t="s">
        <v>221</v>
      </c>
      <c r="X96" s="4" t="s">
        <v>220</v>
      </c>
      <c r="Y96" s="4" t="s">
        <v>228</v>
      </c>
      <c r="Z96" s="4" t="s">
        <v>225</v>
      </c>
      <c r="AA96" s="4" t="s">
        <v>227</v>
      </c>
      <c r="AB96" s="4" t="s">
        <v>226</v>
      </c>
      <c r="CJ96"/>
      <c r="CK96"/>
      <c r="CL96"/>
      <c r="CM96"/>
      <c r="CN96"/>
      <c r="CO96"/>
      <c r="CP96"/>
      <c r="CQ96"/>
      <c r="CR96"/>
      <c r="FF96" s="5"/>
      <c r="FG96" s="5"/>
      <c r="FH96" s="5"/>
      <c r="FI96" s="5"/>
      <c r="FJ96" s="5"/>
      <c r="FK96" s="5"/>
    </row>
    <row r="97" spans="1:168">
      <c r="A97" s="27" t="s">
        <v>1032</v>
      </c>
      <c r="B97" s="4" t="s">
        <v>222</v>
      </c>
      <c r="C97" s="4" t="s">
        <v>225</v>
      </c>
      <c r="D97" s="4" t="s">
        <v>233</v>
      </c>
      <c r="E97" s="23" t="s">
        <v>1031</v>
      </c>
      <c r="F97" s="23" t="s">
        <v>1029</v>
      </c>
      <c r="CJ97"/>
      <c r="CK97"/>
      <c r="CL97"/>
      <c r="CM97"/>
      <c r="CN97"/>
      <c r="CO97"/>
      <c r="CP97"/>
      <c r="CQ97"/>
      <c r="CR97"/>
      <c r="FF97" s="5"/>
      <c r="FG97" s="5"/>
      <c r="FH97" s="5"/>
      <c r="FI97" s="5"/>
      <c r="FJ97" s="5"/>
      <c r="FK97" s="5"/>
    </row>
    <row r="98" spans="1:168">
      <c r="A98" s="37" t="s">
        <v>37</v>
      </c>
      <c r="B98" s="4" t="s">
        <v>217</v>
      </c>
      <c r="C98" s="4" t="s">
        <v>216</v>
      </c>
      <c r="D98" s="4" t="s">
        <v>239</v>
      </c>
      <c r="E98" s="4" t="s">
        <v>215</v>
      </c>
      <c r="F98" s="4" t="s">
        <v>329</v>
      </c>
      <c r="G98" s="4" t="s">
        <v>528</v>
      </c>
      <c r="H98" s="4" t="s">
        <v>211</v>
      </c>
      <c r="I98" s="4" t="s">
        <v>527</v>
      </c>
      <c r="J98" s="4" t="s">
        <v>418</v>
      </c>
      <c r="K98" s="4" t="s">
        <v>526</v>
      </c>
      <c r="L98" s="4" t="s">
        <v>203</v>
      </c>
      <c r="M98" s="4" t="s">
        <v>426</v>
      </c>
      <c r="N98" s="4" t="s">
        <v>525</v>
      </c>
      <c r="O98" s="4" t="s">
        <v>529</v>
      </c>
      <c r="P98" s="4" t="s">
        <v>326</v>
      </c>
      <c r="Q98" s="4" t="s">
        <v>325</v>
      </c>
      <c r="R98" s="4" t="s">
        <v>328</v>
      </c>
      <c r="S98" s="4" t="s">
        <v>327</v>
      </c>
      <c r="T98" s="4" t="s">
        <v>455</v>
      </c>
      <c r="CJ98"/>
      <c r="CK98"/>
      <c r="CL98"/>
      <c r="CM98"/>
      <c r="CN98"/>
      <c r="CO98"/>
      <c r="CP98"/>
      <c r="CQ98"/>
      <c r="CR98"/>
      <c r="FF98" s="5"/>
      <c r="FG98" s="5"/>
      <c r="FH98" s="5"/>
      <c r="FI98" s="5"/>
      <c r="FJ98" s="5"/>
      <c r="FK98" s="5"/>
    </row>
    <row r="99" spans="1:168">
      <c r="A99" s="37" t="s">
        <v>38</v>
      </c>
      <c r="B99" s="4" t="s">
        <v>217</v>
      </c>
      <c r="C99" s="4" t="s">
        <v>216</v>
      </c>
      <c r="D99" s="4" t="s">
        <v>239</v>
      </c>
      <c r="E99" s="4" t="s">
        <v>215</v>
      </c>
      <c r="F99" s="4" t="s">
        <v>329</v>
      </c>
      <c r="G99" s="4" t="s">
        <v>528</v>
      </c>
      <c r="H99" s="4" t="s">
        <v>211</v>
      </c>
      <c r="I99" s="4" t="s">
        <v>527</v>
      </c>
      <c r="J99" s="4" t="s">
        <v>418</v>
      </c>
      <c r="K99" s="4" t="s">
        <v>526</v>
      </c>
      <c r="L99" s="4" t="s">
        <v>203</v>
      </c>
      <c r="M99" s="4" t="s">
        <v>426</v>
      </c>
      <c r="N99" s="4" t="s">
        <v>525</v>
      </c>
      <c r="O99" s="4" t="s">
        <v>529</v>
      </c>
      <c r="P99" s="4" t="s">
        <v>326</v>
      </c>
      <c r="Q99" s="4" t="s">
        <v>325</v>
      </c>
      <c r="R99" s="4" t="s">
        <v>328</v>
      </c>
      <c r="S99" s="4" t="s">
        <v>327</v>
      </c>
      <c r="T99" s="4" t="s">
        <v>455</v>
      </c>
      <c r="CJ99"/>
      <c r="CK99"/>
      <c r="CL99"/>
      <c r="CM99"/>
      <c r="CN99"/>
      <c r="CO99"/>
      <c r="CP99"/>
      <c r="CQ99"/>
      <c r="CR99"/>
      <c r="FF99" s="5"/>
      <c r="FG99" s="5"/>
      <c r="FH99" s="5"/>
      <c r="FI99" s="5"/>
      <c r="FJ99" s="5"/>
      <c r="FK99" s="5"/>
    </row>
    <row r="100" spans="1:168">
      <c r="A100" s="27" t="s">
        <v>1030</v>
      </c>
      <c r="B100" s="23" t="s">
        <v>1029</v>
      </c>
      <c r="CJ100"/>
      <c r="CK100"/>
      <c r="CL100"/>
      <c r="CM100"/>
      <c r="CN100"/>
      <c r="CO100"/>
      <c r="CP100"/>
      <c r="CQ100"/>
      <c r="CR100"/>
      <c r="FF100" s="5"/>
      <c r="FG100" s="5"/>
      <c r="FH100" s="5"/>
      <c r="FI100" s="5"/>
      <c r="FJ100" s="5"/>
      <c r="FK100" s="5"/>
    </row>
    <row r="101" spans="1:168">
      <c r="A101" s="33" t="s">
        <v>1028</v>
      </c>
      <c r="B101" s="7" t="s">
        <v>217</v>
      </c>
      <c r="C101" s="7" t="s">
        <v>216</v>
      </c>
      <c r="D101" s="4" t="s">
        <v>239</v>
      </c>
      <c r="E101" s="4" t="s">
        <v>215</v>
      </c>
      <c r="F101" s="4" t="s">
        <v>329</v>
      </c>
      <c r="G101" s="4" t="s">
        <v>528</v>
      </c>
      <c r="H101" s="4" t="s">
        <v>211</v>
      </c>
      <c r="I101" s="4" t="s">
        <v>527</v>
      </c>
      <c r="J101" s="4" t="s">
        <v>419</v>
      </c>
      <c r="K101" s="4" t="s">
        <v>526</v>
      </c>
      <c r="L101" s="4" t="s">
        <v>203</v>
      </c>
      <c r="M101" s="4" t="s">
        <v>426</v>
      </c>
      <c r="N101" s="4" t="s">
        <v>525</v>
      </c>
      <c r="O101" s="4" t="s">
        <v>529</v>
      </c>
      <c r="P101" s="4" t="s">
        <v>326</v>
      </c>
      <c r="Q101" s="4" t="s">
        <v>325</v>
      </c>
      <c r="R101" s="4" t="s">
        <v>328</v>
      </c>
      <c r="S101" s="2" t="s">
        <v>327</v>
      </c>
      <c r="CJ101"/>
      <c r="CK101"/>
      <c r="CL101"/>
      <c r="CM101"/>
      <c r="CN101"/>
      <c r="CO101"/>
      <c r="CP101"/>
      <c r="CQ101"/>
      <c r="CR101"/>
      <c r="FF101" s="5"/>
      <c r="FG101" s="5"/>
      <c r="FH101" s="5"/>
      <c r="FI101" s="5"/>
      <c r="FJ101" s="5"/>
      <c r="FK101" s="5"/>
    </row>
    <row r="102" spans="1:168">
      <c r="A102" s="33" t="s">
        <v>1027</v>
      </c>
      <c r="B102" s="7" t="s">
        <v>217</v>
      </c>
      <c r="C102" s="7" t="s">
        <v>216</v>
      </c>
      <c r="D102" s="4" t="s">
        <v>239</v>
      </c>
      <c r="E102" s="4" t="s">
        <v>215</v>
      </c>
      <c r="F102" s="4" t="s">
        <v>329</v>
      </c>
      <c r="G102" s="4" t="s">
        <v>528</v>
      </c>
      <c r="H102" s="4" t="s">
        <v>211</v>
      </c>
      <c r="I102" s="4" t="s">
        <v>527</v>
      </c>
      <c r="J102" s="4" t="s">
        <v>419</v>
      </c>
      <c r="K102" s="4" t="s">
        <v>526</v>
      </c>
      <c r="L102" s="4" t="s">
        <v>203</v>
      </c>
      <c r="M102" s="4" t="s">
        <v>426</v>
      </c>
      <c r="N102" s="4" t="s">
        <v>525</v>
      </c>
      <c r="O102" s="4" t="s">
        <v>529</v>
      </c>
      <c r="P102" s="4" t="s">
        <v>326</v>
      </c>
      <c r="Q102" s="4" t="s">
        <v>325</v>
      </c>
      <c r="R102" s="4" t="s">
        <v>328</v>
      </c>
      <c r="S102" s="2" t="s">
        <v>327</v>
      </c>
      <c r="FF102" s="5"/>
      <c r="FG102" s="5"/>
      <c r="FH102" s="5"/>
      <c r="FI102" s="5"/>
      <c r="FJ102" s="5"/>
      <c r="FK102" s="5"/>
    </row>
    <row r="103" spans="1:168">
      <c r="A103" s="33" t="s">
        <v>1026</v>
      </c>
      <c r="B103" s="7" t="s">
        <v>217</v>
      </c>
      <c r="C103" s="7" t="s">
        <v>216</v>
      </c>
      <c r="D103" s="4" t="s">
        <v>239</v>
      </c>
      <c r="E103" s="4" t="s">
        <v>215</v>
      </c>
      <c r="F103" s="4" t="s">
        <v>329</v>
      </c>
      <c r="G103" s="4" t="s">
        <v>528</v>
      </c>
      <c r="H103" s="4" t="s">
        <v>211</v>
      </c>
      <c r="I103" s="4" t="s">
        <v>527</v>
      </c>
      <c r="J103" s="4" t="s">
        <v>419</v>
      </c>
      <c r="K103" s="4" t="s">
        <v>526</v>
      </c>
      <c r="L103" s="4" t="s">
        <v>203</v>
      </c>
      <c r="M103" s="4" t="s">
        <v>426</v>
      </c>
      <c r="N103" s="4" t="s">
        <v>525</v>
      </c>
      <c r="O103" s="4" t="s">
        <v>529</v>
      </c>
      <c r="P103" s="4" t="s">
        <v>326</v>
      </c>
      <c r="Q103" s="4" t="s">
        <v>325</v>
      </c>
      <c r="R103" s="4" t="s">
        <v>328</v>
      </c>
      <c r="S103" s="2" t="s">
        <v>327</v>
      </c>
      <c r="CJ103" s="7"/>
      <c r="CK103" s="7"/>
      <c r="CL103" s="7"/>
      <c r="CM103" s="7"/>
      <c r="CN103" s="7"/>
      <c r="CO103" s="7"/>
      <c r="CP103" s="7"/>
      <c r="CQ103" s="7"/>
      <c r="CR103" s="7"/>
      <c r="ES103" s="4"/>
      <c r="FG103" s="5"/>
      <c r="FH103" s="5"/>
      <c r="FI103" s="5"/>
      <c r="FJ103" s="5"/>
      <c r="FK103" s="5"/>
      <c r="FL103" s="5"/>
    </row>
    <row r="104" spans="1:168">
      <c r="A104" s="27" t="s">
        <v>1025</v>
      </c>
      <c r="B104" s="4" t="s">
        <v>1024</v>
      </c>
      <c r="C104" s="4" t="s">
        <v>260</v>
      </c>
      <c r="FF104" s="5"/>
      <c r="FG104" s="5"/>
      <c r="FH104" s="5"/>
      <c r="FI104" s="5"/>
      <c r="FJ104" s="5"/>
      <c r="FK104" s="5"/>
    </row>
    <row r="105" spans="1:168">
      <c r="A105" s="35" t="s">
        <v>1023</v>
      </c>
      <c r="B105" s="4" t="s">
        <v>816</v>
      </c>
      <c r="C105" s="3" t="s">
        <v>815</v>
      </c>
      <c r="D105" s="4" t="s">
        <v>814</v>
      </c>
      <c r="E105" s="4" t="s">
        <v>813</v>
      </c>
      <c r="F105" s="4" t="s">
        <v>772</v>
      </c>
      <c r="G105" s="4" t="s">
        <v>771</v>
      </c>
      <c r="H105" s="4" t="s">
        <v>812</v>
      </c>
      <c r="FF105" s="5"/>
      <c r="FG105" s="5"/>
      <c r="FH105" s="5"/>
      <c r="FI105" s="5"/>
      <c r="FJ105" s="5"/>
      <c r="FK105" s="5"/>
    </row>
    <row r="106" spans="1:168">
      <c r="A106" s="33" t="s">
        <v>1022</v>
      </c>
      <c r="B106" s="4" t="s">
        <v>816</v>
      </c>
      <c r="C106" s="3" t="s">
        <v>815</v>
      </c>
      <c r="D106" s="4" t="s">
        <v>814</v>
      </c>
      <c r="E106" s="4" t="s">
        <v>813</v>
      </c>
      <c r="F106" s="4" t="s">
        <v>771</v>
      </c>
      <c r="G106" s="4" t="s">
        <v>811</v>
      </c>
      <c r="FF106" s="5"/>
      <c r="FG106" s="5"/>
      <c r="FH106" s="5"/>
      <c r="FI106" s="5"/>
      <c r="FJ106" s="5"/>
      <c r="FK106" s="5"/>
    </row>
    <row r="107" spans="1:168">
      <c r="A107" s="27" t="s">
        <v>1021</v>
      </c>
      <c r="B107" s="4" t="s">
        <v>814</v>
      </c>
      <c r="C107" s="4" t="s">
        <v>813</v>
      </c>
      <c r="ES107" s="4"/>
      <c r="FF107" s="5"/>
      <c r="FG107" s="5"/>
      <c r="FH107" s="5"/>
      <c r="FI107" s="5"/>
      <c r="FJ107" s="5"/>
      <c r="FK107" s="5"/>
    </row>
    <row r="108" spans="1:168">
      <c r="A108" s="32" t="s">
        <v>41</v>
      </c>
      <c r="B108" s="4" t="s">
        <v>263</v>
      </c>
      <c r="C108" s="4" t="s">
        <v>274</v>
      </c>
      <c r="D108" s="4" t="s">
        <v>272</v>
      </c>
      <c r="E108" s="4" t="s">
        <v>273</v>
      </c>
      <c r="F108" s="4" t="s">
        <v>271</v>
      </c>
      <c r="G108" s="4" t="s">
        <v>270</v>
      </c>
      <c r="H108" s="4" t="s">
        <v>267</v>
      </c>
      <c r="I108" s="4" t="s">
        <v>268</v>
      </c>
      <c r="J108" s="4" t="s">
        <v>266</v>
      </c>
      <c r="K108" s="4" t="s">
        <v>264</v>
      </c>
      <c r="L108" s="4" t="s">
        <v>265</v>
      </c>
      <c r="M108" s="4" t="s">
        <v>269</v>
      </c>
      <c r="ES108" s="4"/>
      <c r="FF108" s="5"/>
      <c r="FG108" s="5"/>
      <c r="FH108" s="5"/>
      <c r="FI108" s="5"/>
      <c r="FJ108" s="5"/>
      <c r="FK108" s="5"/>
    </row>
    <row r="109" spans="1:168">
      <c r="A109" s="33" t="s">
        <v>1020</v>
      </c>
      <c r="B109" s="4" t="s">
        <v>1019</v>
      </c>
      <c r="C109" s="4" t="s">
        <v>1018</v>
      </c>
      <c r="D109" s="4" t="s">
        <v>1017</v>
      </c>
      <c r="E109" s="4" t="s">
        <v>1016</v>
      </c>
      <c r="F109" s="4" t="s">
        <v>1015</v>
      </c>
      <c r="ES109" s="4"/>
      <c r="FF109" s="5"/>
      <c r="FG109" s="5"/>
      <c r="FH109" s="5"/>
      <c r="FI109" s="5"/>
      <c r="FJ109" s="5"/>
      <c r="FK109" s="5"/>
    </row>
    <row r="110" spans="1:168">
      <c r="A110" s="37" t="s">
        <v>43</v>
      </c>
      <c r="B110" s="4" t="s">
        <v>263</v>
      </c>
      <c r="C110" s="4" t="s">
        <v>272</v>
      </c>
      <c r="D110" s="4" t="s">
        <v>273</v>
      </c>
      <c r="E110" s="4" t="s">
        <v>271</v>
      </c>
      <c r="F110" s="4" t="s">
        <v>278</v>
      </c>
      <c r="G110" s="4" t="s">
        <v>270</v>
      </c>
      <c r="H110" s="4" t="s">
        <v>277</v>
      </c>
      <c r="I110" s="4" t="s">
        <v>268</v>
      </c>
      <c r="J110" s="4" t="s">
        <v>276</v>
      </c>
      <c r="K110" s="4" t="s">
        <v>265</v>
      </c>
      <c r="L110" s="4" t="s">
        <v>275</v>
      </c>
      <c r="ES110" s="4"/>
      <c r="FG110" s="5"/>
      <c r="FH110" s="5"/>
      <c r="FI110" s="5"/>
      <c r="FJ110" s="5"/>
      <c r="FK110" s="5"/>
      <c r="FL110" s="5"/>
    </row>
    <row r="111" spans="1:168">
      <c r="A111" s="27" t="s">
        <v>1014</v>
      </c>
      <c r="B111" s="4" t="s">
        <v>984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/>
      <c r="CK111"/>
      <c r="CL111"/>
      <c r="CM111"/>
      <c r="CN111"/>
      <c r="CO111"/>
      <c r="CP111"/>
      <c r="CQ111"/>
      <c r="CR111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FF111" s="5"/>
      <c r="FG111" s="5"/>
      <c r="FH111" s="5"/>
      <c r="FI111" s="5"/>
      <c r="FJ111" s="5"/>
      <c r="FK111" s="5"/>
    </row>
    <row r="112" spans="1:168">
      <c r="A112" s="33" t="s">
        <v>1013</v>
      </c>
      <c r="B112" s="4" t="s">
        <v>263</v>
      </c>
      <c r="C112" s="4" t="s">
        <v>272</v>
      </c>
      <c r="D112" s="4" t="s">
        <v>273</v>
      </c>
      <c r="E112" s="4" t="s">
        <v>271</v>
      </c>
      <c r="F112" s="4" t="s">
        <v>278</v>
      </c>
      <c r="G112" s="4" t="s">
        <v>270</v>
      </c>
      <c r="H112" s="4" t="s">
        <v>277</v>
      </c>
      <c r="I112" s="4" t="s">
        <v>268</v>
      </c>
      <c r="J112" s="4" t="s">
        <v>276</v>
      </c>
      <c r="K112" s="4" t="s">
        <v>265</v>
      </c>
      <c r="L112" s="4" t="s">
        <v>275</v>
      </c>
      <c r="FF112" s="5"/>
      <c r="FG112" s="5"/>
      <c r="FH112" s="5"/>
      <c r="FI112" s="5"/>
      <c r="FJ112" s="5"/>
      <c r="FK112" s="5"/>
    </row>
    <row r="113" spans="1:168">
      <c r="A113" s="27" t="s">
        <v>1012</v>
      </c>
      <c r="B113" s="4" t="s">
        <v>276</v>
      </c>
      <c r="C113" s="4" t="s">
        <v>987</v>
      </c>
      <c r="FF113" s="5"/>
      <c r="FG113" s="5"/>
      <c r="FH113" s="5"/>
      <c r="FI113" s="5"/>
      <c r="FJ113" s="5"/>
      <c r="FK113" s="5"/>
    </row>
    <row r="114" spans="1:168">
      <c r="A114" s="33" t="s">
        <v>1011</v>
      </c>
      <c r="B114" s="4" t="s">
        <v>807</v>
      </c>
      <c r="C114" s="4" t="s">
        <v>806</v>
      </c>
      <c r="D114" s="4" t="s">
        <v>276</v>
      </c>
      <c r="E114" s="4" t="s">
        <v>277</v>
      </c>
      <c r="F114" s="4" t="s">
        <v>805</v>
      </c>
      <c r="G114" s="4" t="s">
        <v>804</v>
      </c>
      <c r="H114" s="4" t="s">
        <v>278</v>
      </c>
      <c r="I114" s="4" t="s">
        <v>803</v>
      </c>
      <c r="J114" s="4" t="s">
        <v>986</v>
      </c>
      <c r="K114" s="4" t="s">
        <v>273</v>
      </c>
      <c r="FF114" s="5"/>
      <c r="FG114" s="5"/>
      <c r="FH114" s="5"/>
      <c r="FI114" s="5"/>
      <c r="FJ114" s="5"/>
      <c r="FK114" s="5"/>
    </row>
    <row r="115" spans="1:168">
      <c r="A115" s="33" t="s">
        <v>1010</v>
      </c>
      <c r="B115" s="4" t="s">
        <v>1009</v>
      </c>
      <c r="FF115" s="5"/>
      <c r="FG115" s="5"/>
      <c r="FH115" s="5"/>
      <c r="FI115" s="5"/>
      <c r="FJ115" s="5"/>
      <c r="FK115" s="5"/>
    </row>
    <row r="116" spans="1:168">
      <c r="A116" s="33" t="s">
        <v>1008</v>
      </c>
      <c r="B116" s="4" t="s">
        <v>807</v>
      </c>
      <c r="C116" s="4" t="s">
        <v>806</v>
      </c>
      <c r="D116" s="4" t="s">
        <v>276</v>
      </c>
      <c r="E116" s="4" t="s">
        <v>277</v>
      </c>
      <c r="F116" s="4" t="s">
        <v>805</v>
      </c>
      <c r="G116" s="4" t="s">
        <v>804</v>
      </c>
      <c r="H116" s="4" t="s">
        <v>278</v>
      </c>
      <c r="I116" s="4" t="s">
        <v>803</v>
      </c>
      <c r="J116" s="4" t="s">
        <v>986</v>
      </c>
      <c r="K116" s="4" t="s">
        <v>273</v>
      </c>
      <c r="FF116" s="5"/>
      <c r="FG116" s="5"/>
      <c r="FH116" s="5"/>
      <c r="FI116" s="5"/>
      <c r="FJ116" s="5"/>
      <c r="FK116" s="5"/>
    </row>
    <row r="117" spans="1:168">
      <c r="A117" s="44" t="s">
        <v>1007</v>
      </c>
      <c r="B117" s="7"/>
      <c r="C117" s="7"/>
      <c r="ES117" s="4"/>
      <c r="FF117" s="5"/>
      <c r="FG117" s="5"/>
      <c r="FH117" s="5"/>
      <c r="FI117" s="5"/>
      <c r="FJ117" s="5"/>
      <c r="FK117" s="5"/>
    </row>
    <row r="118" spans="1:168">
      <c r="A118" s="39" t="s">
        <v>1006</v>
      </c>
      <c r="B118" s="4" t="s">
        <v>1005</v>
      </c>
      <c r="ES118" s="4"/>
      <c r="FF118" s="5"/>
      <c r="FG118" s="5"/>
      <c r="FH118" s="5"/>
      <c r="FI118" s="5"/>
      <c r="FJ118" s="5"/>
      <c r="FK118" s="5"/>
    </row>
    <row r="119" spans="1:168">
      <c r="A119" s="39" t="s">
        <v>1004</v>
      </c>
      <c r="B119" s="4" t="s">
        <v>918</v>
      </c>
      <c r="FF119" s="5"/>
      <c r="FG119" s="5"/>
      <c r="FH119" s="5"/>
      <c r="FI119" s="5"/>
      <c r="FJ119" s="5"/>
      <c r="FK119" s="5"/>
    </row>
    <row r="120" spans="1:168">
      <c r="A120" s="39" t="s">
        <v>1003</v>
      </c>
      <c r="B120" s="4" t="s">
        <v>1002</v>
      </c>
      <c r="FF120" s="5"/>
      <c r="FG120" s="5"/>
      <c r="FH120" s="5"/>
      <c r="FI120" s="5"/>
      <c r="FJ120" s="5"/>
      <c r="FK120" s="5"/>
    </row>
    <row r="121" spans="1:168">
      <c r="A121" s="39" t="s">
        <v>1001</v>
      </c>
      <c r="B121" s="4" t="s">
        <v>812</v>
      </c>
      <c r="FF121" s="5"/>
      <c r="FG121" s="5"/>
      <c r="FH121" s="5"/>
      <c r="FI121" s="5"/>
      <c r="FJ121" s="5"/>
      <c r="FK121" s="5"/>
    </row>
    <row r="122" spans="1:168">
      <c r="A122" s="28" t="s">
        <v>1000</v>
      </c>
      <c r="B122" s="4" t="s">
        <v>20</v>
      </c>
      <c r="C122" s="4" t="s">
        <v>48</v>
      </c>
      <c r="D122" s="4" t="s">
        <v>49</v>
      </c>
      <c r="E122" s="4" t="s">
        <v>50</v>
      </c>
      <c r="F122" s="4" t="s">
        <v>51</v>
      </c>
      <c r="G122" s="4" t="s">
        <v>52</v>
      </c>
      <c r="H122" s="4" t="s">
        <v>53</v>
      </c>
      <c r="I122" s="4" t="s">
        <v>54</v>
      </c>
      <c r="CJ122" s="7"/>
      <c r="CK122" s="7"/>
      <c r="CL122" s="7"/>
      <c r="CM122" s="7"/>
      <c r="CN122" s="7"/>
      <c r="CO122" s="7"/>
      <c r="CP122" s="7"/>
      <c r="CQ122" s="7"/>
      <c r="CR122" s="7"/>
      <c r="ES122" s="4"/>
      <c r="FG122" s="5"/>
      <c r="FH122" s="5"/>
      <c r="FI122" s="5"/>
      <c r="FJ122" s="5"/>
      <c r="FK122" s="5"/>
    </row>
    <row r="123" spans="1:168">
      <c r="A123" s="27" t="s">
        <v>999</v>
      </c>
      <c r="B123" s="4" t="s">
        <v>55</v>
      </c>
      <c r="C123" s="4" t="s">
        <v>998</v>
      </c>
      <c r="D123" s="4" t="s">
        <v>57</v>
      </c>
      <c r="E123" s="4" t="s">
        <v>58</v>
      </c>
      <c r="F123" s="4" t="s">
        <v>59</v>
      </c>
      <c r="G123" s="4" t="s">
        <v>60</v>
      </c>
      <c r="H123" s="4" t="s">
        <v>61</v>
      </c>
      <c r="I123" s="4" t="s">
        <v>62</v>
      </c>
      <c r="J123" s="4" t="s">
        <v>63</v>
      </c>
      <c r="K123" s="4" t="s">
        <v>64</v>
      </c>
      <c r="L123" s="4" t="s">
        <v>65</v>
      </c>
      <c r="M123" s="4" t="s">
        <v>20</v>
      </c>
      <c r="N123" s="4" t="s">
        <v>997</v>
      </c>
      <c r="O123" s="4" t="s">
        <v>49</v>
      </c>
      <c r="P123" s="4" t="s">
        <v>50</v>
      </c>
      <c r="Q123" s="4" t="s">
        <v>68</v>
      </c>
      <c r="R123" s="4" t="s">
        <v>52</v>
      </c>
      <c r="S123" s="4" t="s">
        <v>70</v>
      </c>
      <c r="T123" s="4" t="s">
        <v>53</v>
      </c>
      <c r="U123" s="4" t="s">
        <v>71</v>
      </c>
      <c r="V123" s="4" t="s">
        <v>72</v>
      </c>
      <c r="W123" s="4" t="s">
        <v>73</v>
      </c>
      <c r="X123" s="4" t="s">
        <v>75</v>
      </c>
      <c r="Y123" s="4" t="s">
        <v>76</v>
      </c>
      <c r="Z123" s="4" t="s">
        <v>77</v>
      </c>
      <c r="AA123" s="4" t="s">
        <v>78</v>
      </c>
      <c r="AB123" s="4" t="s">
        <v>996</v>
      </c>
      <c r="AC123" s="4" t="s">
        <v>80</v>
      </c>
      <c r="AD123" s="4" t="s">
        <v>81</v>
      </c>
      <c r="AE123" s="4" t="s">
        <v>82</v>
      </c>
      <c r="ES123" s="4"/>
      <c r="FH123" s="5"/>
      <c r="FI123" s="5"/>
      <c r="FJ123" s="5"/>
      <c r="FK123" s="5"/>
      <c r="FL123" s="5"/>
    </row>
    <row r="124" spans="1:168">
      <c r="A124" s="37" t="s">
        <v>480</v>
      </c>
      <c r="B124" s="4" t="s">
        <v>995</v>
      </c>
      <c r="C124" s="4" t="s">
        <v>285</v>
      </c>
      <c r="ES124" s="4"/>
      <c r="FH124" s="5"/>
      <c r="FI124" s="5"/>
      <c r="FJ124" s="5"/>
      <c r="FK124" s="5"/>
      <c r="FL124" s="5"/>
    </row>
    <row r="125" spans="1:168">
      <c r="A125" s="37" t="s">
        <v>481</v>
      </c>
      <c r="B125" s="4" t="s">
        <v>289</v>
      </c>
      <c r="C125" s="4" t="s">
        <v>287</v>
      </c>
      <c r="D125" s="4" t="s">
        <v>288</v>
      </c>
      <c r="E125" s="4" t="s">
        <v>286</v>
      </c>
      <c r="F125" s="4" t="s">
        <v>285</v>
      </c>
      <c r="G125" s="4" t="s">
        <v>282</v>
      </c>
      <c r="H125" s="4" t="s">
        <v>283</v>
      </c>
      <c r="I125" s="4" t="s">
        <v>281</v>
      </c>
      <c r="J125" s="4" t="s">
        <v>279</v>
      </c>
      <c r="K125" s="4" t="s">
        <v>280</v>
      </c>
      <c r="L125" s="4" t="s">
        <v>284</v>
      </c>
      <c r="FG125" s="5"/>
      <c r="FH125" s="5"/>
      <c r="FI125" s="5"/>
      <c r="FJ125" s="5"/>
      <c r="FK125" s="5"/>
    </row>
    <row r="126" spans="1:168">
      <c r="A126" s="27" t="s">
        <v>994</v>
      </c>
      <c r="B126" s="23" t="s">
        <v>795</v>
      </c>
      <c r="FG126" s="5"/>
      <c r="FH126" s="5"/>
      <c r="FI126" s="5"/>
      <c r="FJ126" s="5"/>
      <c r="FK126" s="5"/>
    </row>
    <row r="127" spans="1:168">
      <c r="A127" s="27" t="s">
        <v>993</v>
      </c>
      <c r="B127" s="23" t="s">
        <v>795</v>
      </c>
      <c r="FG127" s="5"/>
      <c r="FH127" s="5"/>
      <c r="FI127" s="5"/>
      <c r="FJ127" s="5"/>
      <c r="FK127" s="5"/>
    </row>
    <row r="128" spans="1:168">
      <c r="A128" s="37" t="s">
        <v>482</v>
      </c>
      <c r="B128" s="4" t="s">
        <v>890</v>
      </c>
      <c r="C128" s="23" t="s">
        <v>789</v>
      </c>
      <c r="FG128" s="5"/>
      <c r="FH128" s="5"/>
      <c r="FI128" s="5"/>
      <c r="FJ128" s="5"/>
      <c r="FK128" s="5"/>
    </row>
    <row r="129" spans="1:168">
      <c r="A129" s="27" t="s">
        <v>483</v>
      </c>
      <c r="B129" s="4" t="s">
        <v>851</v>
      </c>
      <c r="C129" s="4" t="s">
        <v>854</v>
      </c>
      <c r="FG129" s="5"/>
      <c r="FH129" s="5"/>
      <c r="FI129" s="5"/>
      <c r="FJ129" s="5"/>
      <c r="FK129" s="5"/>
    </row>
    <row r="130" spans="1:168">
      <c r="A130" s="27" t="s">
        <v>484</v>
      </c>
      <c r="B130" s="4" t="s">
        <v>844</v>
      </c>
      <c r="C130" s="4" t="s">
        <v>852</v>
      </c>
      <c r="D130" s="4" t="s">
        <v>851</v>
      </c>
      <c r="E130" s="4" t="s">
        <v>850</v>
      </c>
      <c r="F130" s="4" t="s">
        <v>849</v>
      </c>
      <c r="G130" s="4" t="s">
        <v>848</v>
      </c>
      <c r="ES130" s="4"/>
      <c r="ET130" s="4"/>
      <c r="FG130" s="5"/>
      <c r="FH130" s="5"/>
      <c r="FI130" s="5"/>
      <c r="FJ130" s="5"/>
      <c r="FK130" s="5"/>
    </row>
    <row r="131" spans="1:168">
      <c r="A131" s="37" t="s">
        <v>485</v>
      </c>
      <c r="B131" s="4" t="s">
        <v>117</v>
      </c>
      <c r="C131" s="4" t="s">
        <v>115</v>
      </c>
      <c r="D131" s="4" t="s">
        <v>116</v>
      </c>
      <c r="E131" s="4" t="s">
        <v>108</v>
      </c>
      <c r="F131" s="4" t="s">
        <v>110</v>
      </c>
      <c r="G131" s="4" t="s">
        <v>107</v>
      </c>
      <c r="H131" s="4" t="s">
        <v>111</v>
      </c>
      <c r="I131" s="4" t="s">
        <v>109</v>
      </c>
      <c r="J131" s="4" t="s">
        <v>113</v>
      </c>
      <c r="K131" s="4" t="s">
        <v>112</v>
      </c>
      <c r="L131" s="4" t="s">
        <v>125</v>
      </c>
      <c r="M131" s="4" t="s">
        <v>122</v>
      </c>
      <c r="N131" s="4" t="s">
        <v>121</v>
      </c>
      <c r="O131" s="4" t="s">
        <v>120</v>
      </c>
      <c r="ES131" s="4"/>
      <c r="ET131" s="4"/>
      <c r="FG131" s="5"/>
      <c r="FH131" s="5"/>
      <c r="FI131" s="5"/>
      <c r="FJ131" s="5"/>
      <c r="FK131" s="5"/>
    </row>
    <row r="132" spans="1:168">
      <c r="A132" s="27" t="s">
        <v>992</v>
      </c>
      <c r="B132" s="23" t="s">
        <v>831</v>
      </c>
      <c r="FG132" s="5"/>
      <c r="FH132" s="5"/>
      <c r="FI132" s="5"/>
      <c r="FJ132" s="5"/>
      <c r="FK132" s="5"/>
    </row>
    <row r="133" spans="1:168">
      <c r="A133" s="37" t="s">
        <v>486</v>
      </c>
      <c r="B133" s="4" t="s">
        <v>117</v>
      </c>
      <c r="C133" s="4" t="s">
        <v>115</v>
      </c>
      <c r="D133" s="4" t="s">
        <v>116</v>
      </c>
      <c r="E133" s="4" t="s">
        <v>108</v>
      </c>
      <c r="F133" s="4" t="s">
        <v>107</v>
      </c>
      <c r="G133" s="4" t="s">
        <v>134</v>
      </c>
      <c r="H133" s="4" t="s">
        <v>135</v>
      </c>
      <c r="I133" s="4" t="s">
        <v>118</v>
      </c>
      <c r="J133" s="4" t="s">
        <v>157</v>
      </c>
      <c r="K133" s="4" t="s">
        <v>155</v>
      </c>
      <c r="L133" s="4" t="s">
        <v>156</v>
      </c>
      <c r="M133" s="4" t="s">
        <v>154</v>
      </c>
      <c r="N133" s="4" t="s">
        <v>153</v>
      </c>
      <c r="O133" s="4" t="s">
        <v>152</v>
      </c>
      <c r="P133" s="4" t="s">
        <v>148</v>
      </c>
      <c r="Q133" s="4" t="s">
        <v>145</v>
      </c>
      <c r="R133" s="4" t="s">
        <v>147</v>
      </c>
      <c r="S133" s="4" t="s">
        <v>146</v>
      </c>
      <c r="T133" s="4" t="s">
        <v>143</v>
      </c>
      <c r="U133" s="4" t="s">
        <v>144</v>
      </c>
      <c r="V133" s="4" t="s">
        <v>208</v>
      </c>
      <c r="W133" s="4" t="s">
        <v>138</v>
      </c>
      <c r="X133" s="4" t="s">
        <v>141</v>
      </c>
      <c r="Y133" s="4" t="s">
        <v>139</v>
      </c>
      <c r="Z133" s="4" t="s">
        <v>149</v>
      </c>
      <c r="AA133" s="4" t="s">
        <v>150</v>
      </c>
      <c r="AB133" s="4" t="s">
        <v>132</v>
      </c>
      <c r="AC133" s="4" t="s">
        <v>131</v>
      </c>
      <c r="AD133" s="4" t="s">
        <v>130</v>
      </c>
      <c r="AE133" s="4" t="s">
        <v>129</v>
      </c>
      <c r="AF133" s="4" t="s">
        <v>735</v>
      </c>
      <c r="AG133" s="4" t="s">
        <v>128</v>
      </c>
      <c r="AH133" s="4" t="s">
        <v>121</v>
      </c>
      <c r="AI133" s="4" t="s">
        <v>120</v>
      </c>
      <c r="AJ133" s="4" t="s">
        <v>119</v>
      </c>
      <c r="AK133" s="4" t="s">
        <v>137</v>
      </c>
      <c r="ES133" s="4"/>
      <c r="FH133" s="5"/>
      <c r="FI133" s="5"/>
      <c r="FJ133" s="5"/>
      <c r="FK133" s="5"/>
      <c r="FL133" s="5"/>
    </row>
    <row r="134" spans="1:168">
      <c r="A134" s="37" t="s">
        <v>487</v>
      </c>
      <c r="B134" s="4" t="s">
        <v>190</v>
      </c>
      <c r="C134" s="4" t="s">
        <v>188</v>
      </c>
      <c r="D134" s="4" t="s">
        <v>189</v>
      </c>
      <c r="E134" s="4" t="s">
        <v>108</v>
      </c>
      <c r="F134" s="4" t="s">
        <v>110</v>
      </c>
      <c r="G134" s="4" t="s">
        <v>183</v>
      </c>
      <c r="H134" s="4" t="s">
        <v>184</v>
      </c>
      <c r="I134" s="4" t="s">
        <v>186</v>
      </c>
      <c r="J134" s="4" t="s">
        <v>185</v>
      </c>
      <c r="K134" s="4" t="s">
        <v>191</v>
      </c>
      <c r="L134" s="4" t="s">
        <v>196</v>
      </c>
      <c r="M134" s="4" t="s">
        <v>194</v>
      </c>
      <c r="N134" s="4" t="s">
        <v>193</v>
      </c>
      <c r="O134" s="4" t="s">
        <v>459</v>
      </c>
      <c r="P134" s="4" t="s">
        <v>120</v>
      </c>
      <c r="Q134" s="4" t="s">
        <v>192</v>
      </c>
      <c r="FG134" s="5"/>
      <c r="FH134" s="5"/>
      <c r="FI134" s="5"/>
      <c r="FJ134" s="5"/>
      <c r="FK134" s="5"/>
    </row>
    <row r="135" spans="1:168">
      <c r="A135" s="37" t="s">
        <v>488</v>
      </c>
      <c r="B135" s="4" t="s">
        <v>242</v>
      </c>
      <c r="C135" s="4" t="s">
        <v>240</v>
      </c>
      <c r="D135" s="4" t="s">
        <v>244</v>
      </c>
      <c r="E135" s="4" t="s">
        <v>512</v>
      </c>
      <c r="F135" s="4" t="s">
        <v>511</v>
      </c>
      <c r="G135" s="23" t="s">
        <v>252</v>
      </c>
      <c r="FG135" s="5"/>
      <c r="FH135" s="5"/>
      <c r="FI135" s="5"/>
      <c r="FJ135" s="5"/>
      <c r="FK135" s="5"/>
    </row>
    <row r="136" spans="1:168">
      <c r="A136" s="27" t="s">
        <v>489</v>
      </c>
      <c r="B136" s="4" t="s">
        <v>240</v>
      </c>
      <c r="C136" s="4" t="s">
        <v>243</v>
      </c>
      <c r="D136" s="4" t="s">
        <v>245</v>
      </c>
      <c r="CJ136" s="7"/>
      <c r="CK136" s="7"/>
      <c r="CL136" s="7"/>
      <c r="CM136" s="7"/>
      <c r="CN136" s="7"/>
      <c r="CO136" s="7"/>
      <c r="CP136" s="7"/>
      <c r="CQ136" s="7"/>
      <c r="CR136" s="7"/>
      <c r="FG136" s="5"/>
      <c r="FH136" s="5"/>
      <c r="FI136" s="5"/>
      <c r="FJ136" s="5"/>
      <c r="FK136" s="5"/>
    </row>
    <row r="137" spans="1:168">
      <c r="A137" s="27" t="s">
        <v>490</v>
      </c>
      <c r="B137" s="4" t="s">
        <v>183</v>
      </c>
      <c r="C137" s="4" t="s">
        <v>188</v>
      </c>
      <c r="D137" s="4" t="s">
        <v>190</v>
      </c>
      <c r="E137" s="4" t="s">
        <v>191</v>
      </c>
      <c r="F137" s="4" t="s">
        <v>192</v>
      </c>
      <c r="G137" s="4" t="s">
        <v>120</v>
      </c>
      <c r="H137" s="4" t="s">
        <v>981</v>
      </c>
      <c r="I137" s="4" t="s">
        <v>980</v>
      </c>
      <c r="J137" s="4" t="s">
        <v>194</v>
      </c>
      <c r="FG137" s="5"/>
      <c r="FH137" s="5"/>
      <c r="FI137" s="5"/>
      <c r="FJ137" s="5"/>
      <c r="FK137" s="5"/>
    </row>
    <row r="138" spans="1:168">
      <c r="A138" s="37" t="s">
        <v>491</v>
      </c>
      <c r="B138" s="4" t="s">
        <v>190</v>
      </c>
      <c r="C138" s="4" t="s">
        <v>188</v>
      </c>
      <c r="D138" s="4" t="s">
        <v>189</v>
      </c>
      <c r="E138" s="4" t="s">
        <v>108</v>
      </c>
      <c r="F138" s="4" t="s">
        <v>183</v>
      </c>
      <c r="G138" s="4" t="s">
        <v>198</v>
      </c>
      <c r="H138" s="4" t="s">
        <v>199</v>
      </c>
      <c r="I138" s="4" t="s">
        <v>191</v>
      </c>
      <c r="J138" s="4" t="s">
        <v>219</v>
      </c>
      <c r="K138" s="4" t="s">
        <v>217</v>
      </c>
      <c r="L138" s="4" t="s">
        <v>218</v>
      </c>
      <c r="M138" s="4" t="s">
        <v>216</v>
      </c>
      <c r="N138" s="4" t="s">
        <v>215</v>
      </c>
      <c r="O138" s="4" t="s">
        <v>194</v>
      </c>
      <c r="P138" s="4" t="s">
        <v>210</v>
      </c>
      <c r="Q138" s="4" t="s">
        <v>212</v>
      </c>
      <c r="R138" s="4" t="s">
        <v>211</v>
      </c>
      <c r="S138" s="4" t="s">
        <v>209</v>
      </c>
      <c r="T138" s="4" t="s">
        <v>205</v>
      </c>
      <c r="U138" s="4" t="s">
        <v>202</v>
      </c>
      <c r="V138" s="4" t="s">
        <v>203</v>
      </c>
      <c r="W138" s="4" t="s">
        <v>213</v>
      </c>
      <c r="X138" s="4" t="s">
        <v>214</v>
      </c>
      <c r="Y138" s="4" t="s">
        <v>459</v>
      </c>
      <c r="Z138" s="4" t="s">
        <v>120</v>
      </c>
      <c r="AA138" s="4" t="s">
        <v>192</v>
      </c>
      <c r="FG138" s="5"/>
      <c r="FH138" s="5"/>
      <c r="FI138" s="5"/>
      <c r="FJ138" s="5"/>
      <c r="FK138" s="5"/>
    </row>
    <row r="139" spans="1:168">
      <c r="A139" s="37" t="s">
        <v>492</v>
      </c>
      <c r="B139" s="4" t="s">
        <v>243</v>
      </c>
      <c r="C139" s="4" t="s">
        <v>242</v>
      </c>
      <c r="D139" s="4" t="s">
        <v>240</v>
      </c>
      <c r="E139" s="4" t="s">
        <v>244</v>
      </c>
      <c r="F139" s="4" t="s">
        <v>252</v>
      </c>
      <c r="G139" s="4" t="s">
        <v>250</v>
      </c>
      <c r="H139" s="4" t="s">
        <v>249</v>
      </c>
      <c r="I139" s="4" t="s">
        <v>247</v>
      </c>
      <c r="J139" s="4" t="s">
        <v>251</v>
      </c>
      <c r="K139" s="4" t="s">
        <v>511</v>
      </c>
      <c r="L139" s="4" t="s">
        <v>245</v>
      </c>
      <c r="FG139" s="5"/>
      <c r="FH139" s="5"/>
      <c r="FI139" s="5"/>
      <c r="FJ139" s="5"/>
      <c r="FK139" s="5"/>
    </row>
    <row r="140" spans="1:168">
      <c r="A140" s="37" t="s">
        <v>493</v>
      </c>
      <c r="B140" s="4" t="s">
        <v>554</v>
      </c>
      <c r="C140" s="23" t="s">
        <v>882</v>
      </c>
      <c r="FG140" s="5"/>
      <c r="FH140" s="5"/>
      <c r="FI140" s="5"/>
      <c r="FJ140" s="5"/>
      <c r="FK140" s="5"/>
    </row>
    <row r="141" spans="1:168">
      <c r="A141" s="37" t="s">
        <v>494</v>
      </c>
      <c r="B141" s="4" t="s">
        <v>257</v>
      </c>
      <c r="C141" s="4" t="s">
        <v>422</v>
      </c>
      <c r="D141" s="4" t="s">
        <v>556</v>
      </c>
      <c r="E141" s="4" t="s">
        <v>557</v>
      </c>
      <c r="F141" s="4" t="s">
        <v>261</v>
      </c>
      <c r="FG141" s="5"/>
      <c r="FH141" s="5"/>
      <c r="FI141" s="5"/>
      <c r="FJ141" s="5"/>
      <c r="FK141" s="5"/>
    </row>
    <row r="142" spans="1:168">
      <c r="A142" s="37" t="s">
        <v>495</v>
      </c>
      <c r="B142" s="4" t="s">
        <v>263</v>
      </c>
      <c r="C142" s="4" t="s">
        <v>991</v>
      </c>
      <c r="D142" s="4" t="s">
        <v>806</v>
      </c>
      <c r="E142" s="4" t="s">
        <v>990</v>
      </c>
      <c r="F142" s="4" t="s">
        <v>989</v>
      </c>
      <c r="G142" s="4" t="s">
        <v>805</v>
      </c>
      <c r="H142" s="4" t="s">
        <v>988</v>
      </c>
      <c r="I142" s="4" t="s">
        <v>987</v>
      </c>
      <c r="J142" s="4" t="s">
        <v>803</v>
      </c>
      <c r="K142" s="4" t="s">
        <v>986</v>
      </c>
      <c r="L142" s="4" t="s">
        <v>273</v>
      </c>
      <c r="M142" s="4" t="s">
        <v>985</v>
      </c>
      <c r="FG142" s="5"/>
      <c r="FH142" s="5"/>
      <c r="FI142" s="5"/>
      <c r="FJ142" s="5"/>
      <c r="FK142" s="5"/>
    </row>
    <row r="143" spans="1:168">
      <c r="A143" s="37" t="s">
        <v>496</v>
      </c>
      <c r="B143" s="4" t="s">
        <v>984</v>
      </c>
      <c r="FG143" s="5"/>
      <c r="FH143" s="5"/>
      <c r="FI143" s="5"/>
      <c r="FJ143" s="5"/>
      <c r="FK143" s="5"/>
    </row>
    <row r="144" spans="1:168">
      <c r="A144" s="39" t="s">
        <v>983</v>
      </c>
      <c r="B144" s="4" t="s">
        <v>918</v>
      </c>
      <c r="FF144" s="13"/>
      <c r="FG144" s="5"/>
      <c r="FH144" s="5"/>
      <c r="FI144" s="5"/>
      <c r="FJ144" s="5"/>
      <c r="FK144" s="5"/>
    </row>
    <row r="145" spans="1:167">
      <c r="A145" s="37" t="s">
        <v>497</v>
      </c>
      <c r="B145" s="4" t="s">
        <v>183</v>
      </c>
      <c r="C145" s="4" t="s">
        <v>982</v>
      </c>
      <c r="D145" s="4" t="s">
        <v>188</v>
      </c>
      <c r="E145" s="4" t="s">
        <v>190</v>
      </c>
      <c r="F145" s="4" t="s">
        <v>192</v>
      </c>
      <c r="G145" s="4" t="s">
        <v>120</v>
      </c>
      <c r="H145" s="4" t="s">
        <v>981</v>
      </c>
      <c r="I145" s="4" t="s">
        <v>980</v>
      </c>
      <c r="J145" s="4" t="s">
        <v>194</v>
      </c>
      <c r="K145" s="4" t="s">
        <v>979</v>
      </c>
      <c r="FF145" s="13"/>
      <c r="FG145" s="5"/>
      <c r="FH145" s="5"/>
      <c r="FI145" s="5"/>
      <c r="FJ145" s="5"/>
      <c r="FK145" s="5"/>
    </row>
    <row r="146" spans="1:167">
      <c r="A146" s="27" t="s">
        <v>978</v>
      </c>
      <c r="B146" s="23" t="s">
        <v>816</v>
      </c>
      <c r="FF146" s="13"/>
      <c r="FG146" s="5"/>
      <c r="FH146" s="5"/>
      <c r="FI146" s="5"/>
      <c r="FJ146" s="5"/>
      <c r="FK146" s="5"/>
    </row>
    <row r="147" spans="1:167">
      <c r="A147" s="25" t="s">
        <v>977</v>
      </c>
      <c r="B147" s="23" t="s">
        <v>907</v>
      </c>
      <c r="FF147" s="13"/>
      <c r="FG147" s="5"/>
      <c r="FH147" s="5"/>
      <c r="FI147" s="5"/>
      <c r="FJ147" s="5"/>
      <c r="FK147" s="5"/>
    </row>
    <row r="148" spans="1:167">
      <c r="A148" s="25" t="s">
        <v>976</v>
      </c>
      <c r="B148" s="23" t="s">
        <v>907</v>
      </c>
      <c r="FF148" s="13"/>
      <c r="FG148" s="5"/>
      <c r="FH148" s="5"/>
      <c r="FI148" s="5"/>
      <c r="FJ148" s="5"/>
      <c r="FK148" s="5"/>
    </row>
    <row r="149" spans="1:167">
      <c r="A149" s="25" t="s">
        <v>975</v>
      </c>
      <c r="B149" s="4" t="s">
        <v>974</v>
      </c>
      <c r="C149" s="4" t="s">
        <v>973</v>
      </c>
      <c r="FG149" s="5"/>
      <c r="FH149" s="5"/>
      <c r="FI149" s="5"/>
      <c r="FJ149" s="5"/>
      <c r="FK149" s="5"/>
    </row>
    <row r="150" spans="1:167">
      <c r="A150" s="27" t="s">
        <v>972</v>
      </c>
      <c r="B150" s="4" t="s">
        <v>971</v>
      </c>
      <c r="C150" s="4" t="s">
        <v>970</v>
      </c>
      <c r="FG150" s="5"/>
      <c r="FH150" s="5"/>
      <c r="FI150" s="5"/>
      <c r="FJ150" s="5"/>
      <c r="FK150" s="5"/>
    </row>
    <row r="151" spans="1:167">
      <c r="A151" s="33" t="s">
        <v>969</v>
      </c>
      <c r="B151" s="4" t="s">
        <v>257</v>
      </c>
      <c r="C151" s="4" t="s">
        <v>258</v>
      </c>
      <c r="D151" s="4" t="s">
        <v>260</v>
      </c>
      <c r="E151" s="4" t="s">
        <v>772</v>
      </c>
      <c r="F151" s="4" t="s">
        <v>771</v>
      </c>
      <c r="G151" s="23" t="s">
        <v>262</v>
      </c>
      <c r="FG151" s="5"/>
      <c r="FH151" s="5"/>
      <c r="FI151" s="5"/>
      <c r="FJ151" s="5"/>
      <c r="FK151" s="5"/>
    </row>
    <row r="152" spans="1:167">
      <c r="A152" s="27" t="s">
        <v>968</v>
      </c>
      <c r="B152" s="4" t="s">
        <v>771</v>
      </c>
      <c r="C152" s="23" t="s">
        <v>258</v>
      </c>
      <c r="FG152" s="5"/>
      <c r="FH152" s="5"/>
      <c r="FI152" s="5"/>
      <c r="FJ152" s="5"/>
      <c r="FK152" s="5"/>
    </row>
    <row r="153" spans="1:167">
      <c r="A153" s="27" t="s">
        <v>967</v>
      </c>
      <c r="B153" s="4" t="s">
        <v>921</v>
      </c>
      <c r="C153" s="4" t="s">
        <v>966</v>
      </c>
      <c r="FG153" s="5"/>
      <c r="FH153" s="5"/>
      <c r="FI153" s="5"/>
      <c r="FJ153" s="5"/>
      <c r="FK153" s="5"/>
    </row>
    <row r="154" spans="1:167">
      <c r="A154" s="33" t="s">
        <v>965</v>
      </c>
      <c r="B154" s="4" t="s">
        <v>770</v>
      </c>
      <c r="C154" s="4" t="s">
        <v>769</v>
      </c>
      <c r="D154" s="4" t="s">
        <v>338</v>
      </c>
      <c r="E154" s="4" t="s">
        <v>337</v>
      </c>
      <c r="F154" s="4" t="s">
        <v>336</v>
      </c>
      <c r="G154" s="4" t="s">
        <v>339</v>
      </c>
      <c r="H154" s="4" t="s">
        <v>334</v>
      </c>
      <c r="I154" s="4" t="s">
        <v>335</v>
      </c>
      <c r="J154" s="4" t="s">
        <v>332</v>
      </c>
      <c r="K154" s="4" t="s">
        <v>333</v>
      </c>
      <c r="L154" s="7" t="s">
        <v>768</v>
      </c>
      <c r="M154" s="4" t="s">
        <v>330</v>
      </c>
      <c r="N154" s="4" t="s">
        <v>331</v>
      </c>
      <c r="O154" s="23" t="s">
        <v>944</v>
      </c>
      <c r="FG154" s="5"/>
      <c r="FH154" s="5"/>
      <c r="FI154" s="5"/>
      <c r="FJ154" s="5"/>
      <c r="FK154" s="5"/>
    </row>
    <row r="155" spans="1:167" s="13" customFormat="1">
      <c r="A155" s="27" t="s">
        <v>964</v>
      </c>
      <c r="B155" s="4" t="s">
        <v>921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11"/>
      <c r="EL155" s="11"/>
      <c r="EM155" s="11"/>
      <c r="EN155" s="11"/>
      <c r="EO155" s="11"/>
      <c r="EP155" s="11"/>
      <c r="EQ155" s="11"/>
      <c r="ER155" s="11"/>
      <c r="FF155"/>
      <c r="FH155"/>
    </row>
    <row r="156" spans="1:167" s="13" customFormat="1">
      <c r="A156" s="27" t="s">
        <v>963</v>
      </c>
      <c r="B156" s="4" t="s">
        <v>949</v>
      </c>
      <c r="C156" s="4" t="s">
        <v>956</v>
      </c>
      <c r="D156" s="4" t="s">
        <v>962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11"/>
      <c r="EL156" s="11"/>
      <c r="EM156" s="11"/>
      <c r="EN156" s="11"/>
      <c r="EO156" s="11"/>
      <c r="EP156" s="11"/>
      <c r="EQ156" s="11"/>
      <c r="ER156" s="11"/>
      <c r="FF156"/>
      <c r="FH156"/>
    </row>
    <row r="157" spans="1:167" s="13" customFormat="1">
      <c r="A157" s="33" t="s">
        <v>961</v>
      </c>
      <c r="B157" s="4" t="s">
        <v>355</v>
      </c>
      <c r="C157" s="4" t="s">
        <v>369</v>
      </c>
      <c r="D157" s="4" t="s">
        <v>377</v>
      </c>
      <c r="E157" s="4" t="s">
        <v>381</v>
      </c>
      <c r="F157" s="4" t="s">
        <v>347</v>
      </c>
      <c r="G157" s="4" t="s">
        <v>348</v>
      </c>
      <c r="H157" s="4" t="s">
        <v>345</v>
      </c>
      <c r="I157" s="4" t="s">
        <v>346</v>
      </c>
      <c r="J157" s="4" t="s">
        <v>342</v>
      </c>
      <c r="K157" s="4" t="s">
        <v>340</v>
      </c>
      <c r="L157" s="4" t="s">
        <v>341</v>
      </c>
      <c r="M157" s="4" t="s">
        <v>343</v>
      </c>
      <c r="N157" s="4" t="s">
        <v>344</v>
      </c>
      <c r="O157" s="4" t="s">
        <v>350</v>
      </c>
      <c r="P157" s="4" t="s">
        <v>349</v>
      </c>
      <c r="Q157" s="4" t="s">
        <v>349</v>
      </c>
      <c r="R157" s="4" t="s">
        <v>767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11"/>
      <c r="EL157" s="11"/>
      <c r="EM157" s="11"/>
      <c r="EN157" s="11"/>
      <c r="EO157" s="11"/>
      <c r="EP157" s="11"/>
      <c r="EQ157" s="11"/>
      <c r="ER157" s="11"/>
      <c r="FF157"/>
      <c r="FH157"/>
    </row>
    <row r="158" spans="1:167" s="13" customFormat="1">
      <c r="A158" s="27" t="s">
        <v>960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11"/>
      <c r="EL158" s="11"/>
      <c r="EM158" s="11"/>
      <c r="EN158" s="11"/>
      <c r="EO158" s="11"/>
      <c r="EP158" s="11"/>
      <c r="EQ158" s="11"/>
      <c r="ER158" s="11"/>
      <c r="FF158"/>
      <c r="FH158"/>
    </row>
    <row r="159" spans="1:167" s="13" customFormat="1">
      <c r="A159" s="33" t="s">
        <v>959</v>
      </c>
      <c r="B159" s="7" t="s">
        <v>958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11"/>
      <c r="EL159" s="11"/>
      <c r="EM159" s="11"/>
      <c r="EN159" s="11"/>
      <c r="EO159" s="11"/>
      <c r="EP159" s="11"/>
      <c r="EQ159" s="11"/>
      <c r="ER159" s="11"/>
      <c r="FF159"/>
      <c r="FH159"/>
    </row>
    <row r="160" spans="1:167" s="13" customFormat="1">
      <c r="A160" s="27" t="s">
        <v>957</v>
      </c>
      <c r="B160" s="4" t="s">
        <v>949</v>
      </c>
      <c r="C160" s="4" t="s">
        <v>956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11"/>
      <c r="EL160" s="11"/>
      <c r="EM160" s="11"/>
      <c r="EN160" s="11"/>
      <c r="EO160" s="11"/>
      <c r="EP160" s="11"/>
      <c r="EQ160" s="11"/>
      <c r="ER160" s="11"/>
      <c r="FF160"/>
      <c r="FH160"/>
    </row>
    <row r="161" spans="1:164" s="13" customFormat="1">
      <c r="A161" s="27" t="s">
        <v>955</v>
      </c>
      <c r="B161" s="4" t="s">
        <v>349</v>
      </c>
      <c r="C161" s="4" t="s">
        <v>350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11"/>
      <c r="EL161" s="11"/>
      <c r="EM161" s="11"/>
      <c r="EN161" s="11"/>
      <c r="EO161" s="11"/>
      <c r="EP161" s="11"/>
      <c r="EQ161" s="11"/>
      <c r="ER161" s="11"/>
      <c r="FF161"/>
      <c r="FH161"/>
    </row>
    <row r="162" spans="1:164" s="13" customFormat="1">
      <c r="A162" s="38" t="s">
        <v>954</v>
      </c>
      <c r="B162" s="4" t="s">
        <v>340</v>
      </c>
      <c r="C162" s="4" t="s">
        <v>341</v>
      </c>
      <c r="D162" s="4" t="s">
        <v>342</v>
      </c>
      <c r="E162" s="4" t="s">
        <v>343</v>
      </c>
      <c r="F162" s="4" t="s">
        <v>344</v>
      </c>
      <c r="G162" s="4" t="s">
        <v>345</v>
      </c>
      <c r="H162" s="4" t="s">
        <v>346</v>
      </c>
      <c r="I162" s="4" t="s">
        <v>347</v>
      </c>
      <c r="J162" s="4" t="s">
        <v>348</v>
      </c>
      <c r="K162" s="11" t="s">
        <v>766</v>
      </c>
      <c r="L162" s="11" t="s">
        <v>765</v>
      </c>
      <c r="M162" s="4" t="s">
        <v>76</v>
      </c>
      <c r="N162" s="4" t="s">
        <v>81</v>
      </c>
      <c r="O162" s="23" t="s">
        <v>355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11"/>
      <c r="EL162" s="11"/>
      <c r="EM162" s="11"/>
      <c r="EN162" s="11"/>
      <c r="EO162" s="11"/>
      <c r="EP162" s="11"/>
      <c r="EQ162" s="11"/>
      <c r="ER162" s="11"/>
      <c r="FF162"/>
      <c r="FH162"/>
    </row>
    <row r="163" spans="1:164" s="13" customFormat="1">
      <c r="A163" s="33" t="s">
        <v>953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11"/>
      <c r="EL163" s="11"/>
      <c r="EM163" s="11"/>
      <c r="EN163" s="11"/>
      <c r="EO163" s="11"/>
      <c r="EP163" s="11"/>
      <c r="EQ163" s="11"/>
      <c r="ER163" s="11"/>
      <c r="FF163"/>
      <c r="FH163"/>
    </row>
    <row r="164" spans="1:164" s="13" customFormat="1">
      <c r="A164" s="25" t="s">
        <v>952</v>
      </c>
      <c r="B164" s="23" t="s">
        <v>258</v>
      </c>
      <c r="C164" s="23" t="s">
        <v>260</v>
      </c>
      <c r="D164" s="23" t="s">
        <v>261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11"/>
      <c r="EL164" s="11"/>
      <c r="EM164" s="11"/>
      <c r="EN164" s="11"/>
      <c r="EO164" s="11"/>
      <c r="EP164" s="11"/>
      <c r="EQ164" s="11"/>
      <c r="ER164" s="11"/>
      <c r="FF164"/>
      <c r="FH164"/>
    </row>
    <row r="165" spans="1:164" s="13" customFormat="1">
      <c r="A165" s="27" t="s">
        <v>951</v>
      </c>
      <c r="B165" s="4" t="s">
        <v>258</v>
      </c>
      <c r="C165" s="4" t="s">
        <v>260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11"/>
      <c r="EL165" s="11"/>
      <c r="EM165" s="11"/>
      <c r="EN165" s="11"/>
      <c r="EO165" s="11"/>
      <c r="EP165" s="11"/>
      <c r="EQ165" s="11"/>
      <c r="ER165" s="11"/>
      <c r="FF165"/>
      <c r="FH165"/>
    </row>
    <row r="166" spans="1:164" s="13" customFormat="1">
      <c r="A166" s="27" t="s">
        <v>950</v>
      </c>
      <c r="B166" s="23" t="s">
        <v>949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11"/>
      <c r="EL166" s="11"/>
      <c r="EM166" s="11"/>
      <c r="EN166" s="11"/>
      <c r="EO166" s="11"/>
      <c r="EP166" s="11"/>
      <c r="EQ166" s="11"/>
      <c r="ER166" s="11"/>
      <c r="FF166"/>
      <c r="FH166"/>
    </row>
    <row r="167" spans="1:164" s="13" customFormat="1">
      <c r="A167" s="44" t="s">
        <v>948</v>
      </c>
      <c r="B167" s="7"/>
      <c r="C167" s="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11"/>
      <c r="EL167" s="11"/>
      <c r="EM167" s="11"/>
      <c r="EN167" s="11"/>
      <c r="EO167" s="11"/>
      <c r="EP167" s="11"/>
      <c r="EQ167" s="11"/>
      <c r="ER167" s="11"/>
      <c r="FF167"/>
      <c r="FH167"/>
    </row>
    <row r="168" spans="1:164" s="13" customFormat="1">
      <c r="A168" s="27" t="s">
        <v>947</v>
      </c>
      <c r="B168" s="4" t="s">
        <v>330</v>
      </c>
      <c r="C168" s="4" t="s">
        <v>331</v>
      </c>
      <c r="D168" s="4" t="s">
        <v>332</v>
      </c>
      <c r="E168" s="4" t="s">
        <v>333</v>
      </c>
      <c r="F168" s="4" t="s">
        <v>334</v>
      </c>
      <c r="G168" s="4" t="s">
        <v>335</v>
      </c>
      <c r="H168" s="23" t="s">
        <v>769</v>
      </c>
      <c r="I168" s="4" t="s">
        <v>770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11"/>
      <c r="EL168" s="11"/>
      <c r="EM168" s="11"/>
      <c r="EN168" s="11"/>
      <c r="EO168" s="11"/>
      <c r="EP168" s="11"/>
      <c r="EQ168" s="11"/>
      <c r="ER168" s="11"/>
      <c r="FF168"/>
      <c r="FH168"/>
    </row>
    <row r="169" spans="1:164" s="13" customFormat="1">
      <c r="A169" s="33" t="s">
        <v>946</v>
      </c>
      <c r="B169" s="7" t="s">
        <v>369</v>
      </c>
      <c r="C169" s="4" t="s">
        <v>377</v>
      </c>
      <c r="D169" s="4" t="s">
        <v>381</v>
      </c>
      <c r="E169" s="4" t="s">
        <v>387</v>
      </c>
      <c r="F169" s="4" t="s">
        <v>392</v>
      </c>
      <c r="G169" s="4" t="s">
        <v>395</v>
      </c>
      <c r="H169" s="4" t="s">
        <v>347</v>
      </c>
      <c r="I169" s="4" t="s">
        <v>348</v>
      </c>
      <c r="J169" s="4" t="s">
        <v>345</v>
      </c>
      <c r="K169" s="4" t="s">
        <v>346</v>
      </c>
      <c r="L169" s="4" t="s">
        <v>342</v>
      </c>
      <c r="M169" s="4" t="s">
        <v>340</v>
      </c>
      <c r="N169" s="4" t="s">
        <v>341</v>
      </c>
      <c r="O169" s="4" t="s">
        <v>343</v>
      </c>
      <c r="P169" s="4" t="s">
        <v>344</v>
      </c>
      <c r="Q169" s="4" t="s">
        <v>350</v>
      </c>
      <c r="R169" s="4" t="s">
        <v>349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11"/>
      <c r="EL169" s="11"/>
      <c r="EM169" s="11"/>
      <c r="EN169" s="11"/>
      <c r="EO169" s="11"/>
      <c r="EP169" s="11"/>
      <c r="EQ169" s="11"/>
      <c r="ER169" s="11"/>
      <c r="FF169"/>
      <c r="FH169"/>
    </row>
    <row r="170" spans="1:164" s="13" customFormat="1">
      <c r="A170" s="27" t="s">
        <v>945</v>
      </c>
      <c r="B170" s="23" t="s">
        <v>944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11"/>
      <c r="EL170" s="11"/>
      <c r="EM170" s="11"/>
      <c r="EN170" s="11"/>
      <c r="EO170" s="11"/>
      <c r="EP170" s="11"/>
      <c r="EQ170" s="11"/>
      <c r="ER170" s="11"/>
      <c r="FF170"/>
      <c r="FH170"/>
    </row>
    <row r="171" spans="1:164" s="13" customFormat="1">
      <c r="A171" s="27" t="s">
        <v>943</v>
      </c>
      <c r="B171" s="4" t="s">
        <v>942</v>
      </c>
      <c r="C171" s="4" t="s">
        <v>941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11"/>
      <c r="EL171" s="11"/>
      <c r="EM171" s="11"/>
      <c r="EN171" s="11"/>
      <c r="EO171" s="11"/>
      <c r="EP171" s="11"/>
      <c r="EQ171" s="11"/>
      <c r="ER171" s="11"/>
      <c r="FF171"/>
      <c r="FH171"/>
    </row>
    <row r="172" spans="1:164" s="13" customFormat="1">
      <c r="A172" s="33" t="s">
        <v>940</v>
      </c>
      <c r="B172" s="4" t="s">
        <v>321</v>
      </c>
      <c r="C172" s="4" t="s">
        <v>320</v>
      </c>
      <c r="D172" s="4" t="s">
        <v>360</v>
      </c>
      <c r="E172" s="4" t="s">
        <v>322</v>
      </c>
      <c r="F172" s="23" t="s">
        <v>758</v>
      </c>
      <c r="G172" s="4" t="s">
        <v>323</v>
      </c>
      <c r="H172" s="4" t="s">
        <v>324</v>
      </c>
      <c r="I172" s="4" t="s">
        <v>530</v>
      </c>
      <c r="J172" s="4" t="s">
        <v>531</v>
      </c>
      <c r="K172" s="4" t="s">
        <v>439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11"/>
      <c r="EL172" s="11"/>
      <c r="EM172" s="11"/>
      <c r="EN172" s="11"/>
      <c r="EO172" s="11"/>
      <c r="EP172" s="11"/>
      <c r="EQ172" s="11"/>
      <c r="ER172" s="11"/>
      <c r="FF172"/>
      <c r="FH172"/>
    </row>
    <row r="173" spans="1:164" s="13" customFormat="1">
      <c r="A173" s="33" t="s">
        <v>939</v>
      </c>
      <c r="B173" s="7" t="s">
        <v>321</v>
      </c>
      <c r="C173" s="23" t="s">
        <v>320</v>
      </c>
      <c r="D173" s="7" t="s">
        <v>360</v>
      </c>
      <c r="E173" s="4" t="s">
        <v>322</v>
      </c>
      <c r="F173" s="4" t="s">
        <v>758</v>
      </c>
      <c r="G173" s="23" t="s">
        <v>323</v>
      </c>
      <c r="H173" s="4" t="s">
        <v>324</v>
      </c>
      <c r="I173" s="4" t="s">
        <v>530</v>
      </c>
      <c r="J173" s="4" t="s">
        <v>531</v>
      </c>
      <c r="K173" s="4" t="s">
        <v>439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11"/>
      <c r="EL173" s="11"/>
      <c r="EM173" s="11"/>
      <c r="EN173" s="11"/>
      <c r="EO173" s="11"/>
      <c r="EP173" s="11"/>
      <c r="EQ173" s="11"/>
      <c r="ER173" s="11"/>
      <c r="FF173"/>
      <c r="FH173"/>
    </row>
    <row r="174" spans="1:164" s="13" customFormat="1">
      <c r="A174" s="27" t="s">
        <v>938</v>
      </c>
      <c r="B174" s="23" t="s">
        <v>323</v>
      </c>
      <c r="C174" s="4"/>
      <c r="D174" s="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11"/>
      <c r="EL174" s="11"/>
      <c r="EM174" s="11"/>
      <c r="EN174" s="11"/>
      <c r="EO174" s="11"/>
      <c r="EP174" s="11"/>
      <c r="EQ174" s="11"/>
      <c r="ER174" s="11"/>
      <c r="FF174"/>
      <c r="FH174"/>
    </row>
    <row r="175" spans="1:164" s="13" customFormat="1">
      <c r="A175" s="27" t="s">
        <v>937</v>
      </c>
      <c r="B175" s="23" t="s">
        <v>320</v>
      </c>
      <c r="C175" s="4"/>
      <c r="D175" s="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11"/>
      <c r="EL175" s="11"/>
      <c r="EM175" s="11"/>
      <c r="EN175" s="11"/>
      <c r="EO175" s="11"/>
      <c r="EP175" s="11"/>
      <c r="EQ175" s="11"/>
      <c r="ER175" s="11"/>
      <c r="FF175"/>
      <c r="FH175"/>
    </row>
    <row r="176" spans="1:164" s="13" customFormat="1">
      <c r="A176" s="35" t="s">
        <v>936</v>
      </c>
      <c r="B176" s="4" t="s">
        <v>307</v>
      </c>
      <c r="C176" s="4" t="s">
        <v>295</v>
      </c>
      <c r="D176" s="4" t="s">
        <v>532</v>
      </c>
      <c r="E176" s="4" t="s">
        <v>293</v>
      </c>
      <c r="F176" s="4" t="s">
        <v>294</v>
      </c>
      <c r="G176" s="4" t="s">
        <v>291</v>
      </c>
      <c r="H176" s="4" t="s">
        <v>292</v>
      </c>
      <c r="I176" s="4" t="s">
        <v>515</v>
      </c>
      <c r="J176" s="4" t="s">
        <v>296</v>
      </c>
      <c r="K176" s="4" t="s">
        <v>155</v>
      </c>
      <c r="L176" s="4" t="s">
        <v>156</v>
      </c>
      <c r="M176" s="4" t="s">
        <v>152</v>
      </c>
      <c r="N176" s="4" t="s">
        <v>304</v>
      </c>
      <c r="O176" s="4" t="s">
        <v>302</v>
      </c>
      <c r="P176" s="4" t="s">
        <v>303</v>
      </c>
      <c r="Q176" s="4" t="s">
        <v>300</v>
      </c>
      <c r="R176" s="4" t="s">
        <v>301</v>
      </c>
      <c r="S176" s="4" t="s">
        <v>305</v>
      </c>
      <c r="T176" s="4" t="s">
        <v>306</v>
      </c>
      <c r="U176" s="4" t="s">
        <v>514</v>
      </c>
      <c r="V176" s="4" t="s">
        <v>30</v>
      </c>
      <c r="W176" s="4" t="s">
        <v>308</v>
      </c>
      <c r="X176" s="4" t="s">
        <v>290</v>
      </c>
      <c r="Y176" s="4" t="s">
        <v>299</v>
      </c>
      <c r="Z176" s="4" t="s">
        <v>297</v>
      </c>
      <c r="AA176" s="4" t="s">
        <v>298</v>
      </c>
      <c r="AB176" t="s">
        <v>741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11"/>
      <c r="EL176" s="11"/>
      <c r="EM176" s="11"/>
      <c r="EN176" s="11"/>
      <c r="EO176" s="11"/>
      <c r="EP176" s="11"/>
      <c r="EQ176" s="11"/>
      <c r="ER176" s="11"/>
      <c r="FF176"/>
      <c r="FH176"/>
    </row>
    <row r="177" spans="1:164" s="13" customFormat="1">
      <c r="A177" s="32" t="s">
        <v>935</v>
      </c>
      <c r="B177" s="4" t="s">
        <v>307</v>
      </c>
      <c r="C177" s="4" t="s">
        <v>295</v>
      </c>
      <c r="D177" s="4" t="s">
        <v>532</v>
      </c>
      <c r="E177" s="4" t="s">
        <v>293</v>
      </c>
      <c r="F177" s="4" t="s">
        <v>294</v>
      </c>
      <c r="G177" s="4" t="s">
        <v>291</v>
      </c>
      <c r="H177" s="4" t="s">
        <v>292</v>
      </c>
      <c r="I177" s="4" t="s">
        <v>515</v>
      </c>
      <c r="J177" s="4" t="s">
        <v>296</v>
      </c>
      <c r="K177" s="23" t="s">
        <v>742</v>
      </c>
      <c r="L177" s="4" t="s">
        <v>155</v>
      </c>
      <c r="M177" s="4" t="s">
        <v>156</v>
      </c>
      <c r="N177" s="4" t="s">
        <v>152</v>
      </c>
      <c r="O177" s="4" t="s">
        <v>304</v>
      </c>
      <c r="P177" s="4" t="s">
        <v>302</v>
      </c>
      <c r="Q177" s="4" t="s">
        <v>303</v>
      </c>
      <c r="R177" s="4" t="s">
        <v>300</v>
      </c>
      <c r="S177" s="4" t="s">
        <v>301</v>
      </c>
      <c r="T177" s="4" t="s">
        <v>305</v>
      </c>
      <c r="U177" s="4" t="s">
        <v>306</v>
      </c>
      <c r="V177" s="4" t="s">
        <v>514</v>
      </c>
      <c r="W177" s="4" t="s">
        <v>30</v>
      </c>
      <c r="X177" s="4" t="s">
        <v>308</v>
      </c>
      <c r="Y177" s="4" t="s">
        <v>290</v>
      </c>
      <c r="Z177" s="4" t="s">
        <v>299</v>
      </c>
      <c r="AA177" s="4" t="s">
        <v>297</v>
      </c>
      <c r="AB177" s="4" t="s">
        <v>298</v>
      </c>
      <c r="AC177" t="s">
        <v>741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11"/>
      <c r="EL177" s="11"/>
      <c r="EM177" s="11"/>
      <c r="EN177" s="11"/>
      <c r="EO177" s="11"/>
      <c r="EP177" s="11"/>
      <c r="EQ177" s="11"/>
      <c r="ER177" s="11"/>
      <c r="FF177"/>
      <c r="FH177"/>
    </row>
    <row r="178" spans="1:164" s="13" customFormat="1">
      <c r="A178" s="33" t="s">
        <v>934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t="s">
        <v>741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11"/>
      <c r="EL178" s="11"/>
      <c r="EM178" s="11"/>
      <c r="EN178" s="11"/>
      <c r="EO178" s="11"/>
      <c r="EP178" s="11"/>
      <c r="EQ178" s="11"/>
      <c r="ER178" s="11"/>
      <c r="FF178"/>
      <c r="FH178"/>
    </row>
    <row r="179" spans="1:164" s="13" customFormat="1">
      <c r="A179" s="33" t="s">
        <v>933</v>
      </c>
      <c r="B179" s="4" t="s">
        <v>317</v>
      </c>
      <c r="C179" s="4" t="s">
        <v>313</v>
      </c>
      <c r="D179" s="4" t="s">
        <v>533</v>
      </c>
      <c r="E179" s="4" t="s">
        <v>312</v>
      </c>
      <c r="F179" s="4" t="s">
        <v>534</v>
      </c>
      <c r="G179" s="4" t="s">
        <v>310</v>
      </c>
      <c r="H179" s="23" t="s">
        <v>463</v>
      </c>
      <c r="I179" s="4" t="s">
        <v>311</v>
      </c>
      <c r="J179" s="4" t="s">
        <v>535</v>
      </c>
      <c r="K179" s="4" t="s">
        <v>182</v>
      </c>
      <c r="L179" s="4" t="s">
        <v>316</v>
      </c>
      <c r="M179" s="4" t="s">
        <v>315</v>
      </c>
      <c r="N179" s="4" t="s">
        <v>314</v>
      </c>
      <c r="O179" s="4" t="s">
        <v>318</v>
      </c>
      <c r="P179" s="4" t="s">
        <v>319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11"/>
      <c r="EL179" s="11"/>
      <c r="EM179" s="11"/>
      <c r="EN179" s="11"/>
      <c r="EO179" s="11"/>
      <c r="EP179" s="11"/>
      <c r="EQ179" s="11"/>
      <c r="ER179" s="11"/>
      <c r="FF179"/>
      <c r="FH179"/>
    </row>
    <row r="180" spans="1:164" s="13" customFormat="1">
      <c r="A180" s="27" t="s">
        <v>932</v>
      </c>
      <c r="B180" s="4" t="s">
        <v>310</v>
      </c>
      <c r="C180" s="23" t="s">
        <v>463</v>
      </c>
      <c r="D180" s="23" t="s">
        <v>754</v>
      </c>
      <c r="E180" s="23" t="s">
        <v>931</v>
      </c>
      <c r="F180" s="23" t="s">
        <v>749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11"/>
      <c r="EL180" s="11"/>
      <c r="EM180" s="11"/>
      <c r="EN180" s="11"/>
      <c r="EO180" s="11"/>
      <c r="EP180" s="11"/>
      <c r="EQ180" s="11"/>
      <c r="ER180" s="11"/>
      <c r="FF180"/>
      <c r="FH180"/>
    </row>
    <row r="181" spans="1:164" s="13" customFormat="1">
      <c r="A181" s="33" t="s">
        <v>930</v>
      </c>
      <c r="B181" s="23" t="s">
        <v>463</v>
      </c>
      <c r="C181" s="23" t="s">
        <v>754</v>
      </c>
      <c r="D181" s="23" t="s">
        <v>310</v>
      </c>
      <c r="E181" s="23" t="s">
        <v>313</v>
      </c>
      <c r="F181" s="7" t="s">
        <v>749</v>
      </c>
      <c r="G181" s="7" t="s">
        <v>753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11"/>
      <c r="EL181" s="11"/>
      <c r="EM181" s="11"/>
      <c r="EN181" s="11"/>
      <c r="EO181" s="11"/>
      <c r="EP181" s="11"/>
      <c r="EQ181" s="11"/>
      <c r="ER181" s="11"/>
      <c r="FF181"/>
      <c r="FH181"/>
    </row>
    <row r="182" spans="1:164" s="13" customFormat="1">
      <c r="A182" s="27" t="s">
        <v>929</v>
      </c>
      <c r="B182" s="7" t="s">
        <v>928</v>
      </c>
      <c r="C182" s="4" t="s">
        <v>750</v>
      </c>
      <c r="D182" s="4" t="s">
        <v>311</v>
      </c>
      <c r="E182" s="4" t="s">
        <v>927</v>
      </c>
      <c r="F182" s="4" t="s">
        <v>926</v>
      </c>
      <c r="G182" s="4" t="s">
        <v>749</v>
      </c>
      <c r="H182" s="4" t="s">
        <v>753</v>
      </c>
      <c r="I182" s="4" t="s">
        <v>317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11"/>
      <c r="EL182" s="11"/>
      <c r="EM182" s="11"/>
      <c r="EN182" s="11"/>
      <c r="EO182" s="11"/>
      <c r="EP182" s="11"/>
      <c r="EQ182" s="11"/>
      <c r="ER182" s="11"/>
      <c r="FF182"/>
      <c r="FH182"/>
    </row>
    <row r="183" spans="1:164" s="13" customFormat="1">
      <c r="A183" s="33" t="s">
        <v>925</v>
      </c>
      <c r="B183" s="4" t="s">
        <v>750</v>
      </c>
      <c r="C183" s="23" t="s">
        <v>749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11"/>
      <c r="EL183" s="11"/>
      <c r="EM183" s="11"/>
      <c r="EN183" s="11"/>
      <c r="EO183" s="11"/>
      <c r="EP183" s="11"/>
      <c r="EQ183" s="11"/>
      <c r="ER183" s="11"/>
      <c r="FF183"/>
      <c r="FH183"/>
    </row>
    <row r="184" spans="1:164" s="13" customFormat="1">
      <c r="A184" s="27" t="s">
        <v>924</v>
      </c>
      <c r="B184" s="23" t="s">
        <v>463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11"/>
      <c r="EL184" s="11"/>
      <c r="EM184" s="11"/>
      <c r="EN184" s="11"/>
      <c r="EO184" s="11"/>
      <c r="EP184" s="11"/>
      <c r="EQ184" s="11"/>
      <c r="ER184" s="11"/>
      <c r="FF184"/>
      <c r="FH184"/>
    </row>
    <row r="185" spans="1:164" s="13" customFormat="1">
      <c r="A185" s="27" t="s">
        <v>923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11"/>
      <c r="EL185" s="11"/>
      <c r="EM185" s="11"/>
      <c r="EN185" s="11"/>
      <c r="EO185" s="11"/>
      <c r="EP185" s="11"/>
      <c r="EQ185" s="11"/>
      <c r="ER185" s="11"/>
      <c r="FF185"/>
      <c r="FH185"/>
    </row>
    <row r="186" spans="1:164" s="13" customFormat="1">
      <c r="A186" s="27" t="s">
        <v>922</v>
      </c>
      <c r="B186" s="23" t="s">
        <v>921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11"/>
      <c r="EL186" s="11"/>
      <c r="EM186" s="11"/>
      <c r="EN186" s="11"/>
      <c r="EO186" s="11"/>
      <c r="EP186" s="11"/>
      <c r="EQ186" s="11"/>
      <c r="ER186" s="11"/>
      <c r="FF186"/>
      <c r="FH186"/>
    </row>
    <row r="187" spans="1:164" s="13" customFormat="1">
      <c r="A187" s="37" t="s">
        <v>39</v>
      </c>
      <c r="B187" s="4" t="s">
        <v>257</v>
      </c>
      <c r="C187" s="4" t="s">
        <v>262</v>
      </c>
      <c r="D187" s="4" t="s">
        <v>261</v>
      </c>
      <c r="E187" s="4" t="s">
        <v>260</v>
      </c>
      <c r="F187" s="4" t="s">
        <v>259</v>
      </c>
      <c r="G187" s="4" t="s">
        <v>258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11"/>
      <c r="EL187" s="11"/>
      <c r="EM187" s="11"/>
      <c r="EN187" s="11"/>
      <c r="EO187" s="11"/>
      <c r="EP187" s="11"/>
      <c r="EQ187" s="11"/>
      <c r="ER187" s="11"/>
      <c r="FF187"/>
      <c r="FH187"/>
    </row>
    <row r="188" spans="1:164" s="13" customFormat="1">
      <c r="A188" s="35" t="s">
        <v>40</v>
      </c>
      <c r="B188" s="4" t="s">
        <v>257</v>
      </c>
      <c r="C188" s="4" t="s">
        <v>262</v>
      </c>
      <c r="D188" s="4" t="s">
        <v>261</v>
      </c>
      <c r="E188" s="4" t="s">
        <v>260</v>
      </c>
      <c r="F188" s="4" t="s">
        <v>259</v>
      </c>
      <c r="G188" s="23" t="s">
        <v>258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11"/>
      <c r="EL188" s="11"/>
      <c r="EM188" s="11"/>
      <c r="EN188" s="11"/>
      <c r="EO188" s="11"/>
      <c r="EP188" s="11"/>
      <c r="EQ188" s="11"/>
      <c r="ER188" s="11"/>
      <c r="FF188"/>
      <c r="FH188"/>
    </row>
    <row r="189" spans="1:164" s="13" customFormat="1">
      <c r="A189" s="27" t="s">
        <v>920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11"/>
      <c r="EL189" s="11"/>
      <c r="EM189" s="11"/>
      <c r="EN189" s="11"/>
      <c r="EO189" s="11"/>
      <c r="EP189" s="11"/>
      <c r="EQ189" s="11"/>
      <c r="ER189" s="11"/>
      <c r="FF189"/>
      <c r="FH189"/>
    </row>
    <row r="190" spans="1:164" s="13" customFormat="1">
      <c r="A190" s="27" t="s">
        <v>919</v>
      </c>
      <c r="B190" s="4" t="s">
        <v>285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11"/>
      <c r="EL190" s="11"/>
      <c r="EM190" s="11"/>
      <c r="EN190" s="11"/>
      <c r="EO190" s="11"/>
      <c r="EP190" s="11"/>
      <c r="EQ190" s="11"/>
      <c r="ER190" s="11"/>
      <c r="FF190"/>
      <c r="FH190"/>
    </row>
    <row r="191" spans="1:164" s="13" customFormat="1">
      <c r="A191" s="35" t="s">
        <v>35</v>
      </c>
      <c r="B191" s="4" t="s">
        <v>182</v>
      </c>
      <c r="C191" s="4" t="s">
        <v>918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11"/>
      <c r="EL191" s="11"/>
      <c r="EM191" s="11"/>
      <c r="EN191" s="11"/>
      <c r="EO191" s="11"/>
      <c r="EP191" s="11"/>
      <c r="EQ191" s="11"/>
      <c r="ER191" s="11"/>
      <c r="FF191"/>
      <c r="FH191"/>
    </row>
    <row r="192" spans="1:164" s="13" customFormat="1">
      <c r="A192" s="33" t="s">
        <v>513</v>
      </c>
      <c r="B192" s="4" t="s">
        <v>188</v>
      </c>
      <c r="C192" s="4" t="s">
        <v>108</v>
      </c>
      <c r="D192" s="23" t="s">
        <v>110</v>
      </c>
      <c r="E192" s="4" t="s">
        <v>183</v>
      </c>
      <c r="F192" s="3" t="s">
        <v>740</v>
      </c>
      <c r="G192" s="23" t="s">
        <v>739</v>
      </c>
      <c r="H192" s="4" t="s">
        <v>253</v>
      </c>
      <c r="I192" s="4" t="s">
        <v>187</v>
      </c>
      <c r="J192" s="4" t="s">
        <v>191</v>
      </c>
      <c r="K192" s="4" t="s">
        <v>519</v>
      </c>
      <c r="L192" s="4" t="s">
        <v>195</v>
      </c>
      <c r="M192" s="4" t="s">
        <v>255</v>
      </c>
      <c r="N192" s="4" t="s">
        <v>256</v>
      </c>
      <c r="O192" s="4" t="s">
        <v>194</v>
      </c>
      <c r="P192" s="4" t="s">
        <v>254</v>
      </c>
      <c r="Q192" s="4" t="s">
        <v>538</v>
      </c>
      <c r="R192" s="4" t="s">
        <v>459</v>
      </c>
      <c r="S192" s="4" t="s">
        <v>120</v>
      </c>
      <c r="T192" s="4" t="s">
        <v>192</v>
      </c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11"/>
      <c r="EL192" s="11"/>
      <c r="EM192" s="11"/>
      <c r="EN192" s="11"/>
      <c r="EO192" s="11"/>
      <c r="EP192" s="11"/>
      <c r="EQ192" s="11"/>
      <c r="ER192" s="11"/>
      <c r="FF192"/>
      <c r="FH192"/>
    </row>
    <row r="193" spans="1:167" s="13" customFormat="1">
      <c r="A193" s="37" t="s">
        <v>36</v>
      </c>
      <c r="B193" s="4" t="s">
        <v>188</v>
      </c>
      <c r="C193" s="4" t="s">
        <v>108</v>
      </c>
      <c r="D193" s="23" t="s">
        <v>110</v>
      </c>
      <c r="E193" s="4" t="s">
        <v>183</v>
      </c>
      <c r="F193" s="3" t="s">
        <v>740</v>
      </c>
      <c r="G193" s="23" t="s">
        <v>739</v>
      </c>
      <c r="H193" s="4" t="s">
        <v>253</v>
      </c>
      <c r="I193" s="4" t="s">
        <v>187</v>
      </c>
      <c r="J193" s="4" t="s">
        <v>191</v>
      </c>
      <c r="K193" s="4" t="s">
        <v>519</v>
      </c>
      <c r="L193" s="4" t="s">
        <v>195</v>
      </c>
      <c r="M193" s="4" t="s">
        <v>255</v>
      </c>
      <c r="N193" s="4" t="s">
        <v>256</v>
      </c>
      <c r="O193" s="4" t="s">
        <v>194</v>
      </c>
      <c r="P193" s="4" t="s">
        <v>254</v>
      </c>
      <c r="Q193" s="4" t="s">
        <v>538</v>
      </c>
      <c r="R193" s="4" t="s">
        <v>459</v>
      </c>
      <c r="S193" s="4" t="s">
        <v>120</v>
      </c>
      <c r="T193" s="4" t="s">
        <v>192</v>
      </c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11"/>
      <c r="EL193" s="11"/>
      <c r="EM193" s="11"/>
      <c r="EN193" s="11"/>
      <c r="EO193" s="11"/>
      <c r="EP193" s="11"/>
      <c r="EQ193" s="11"/>
      <c r="ER193" s="11"/>
      <c r="FF193"/>
      <c r="FH193"/>
    </row>
    <row r="194" spans="1:167" s="13" customFormat="1">
      <c r="A194" s="44" t="s">
        <v>917</v>
      </c>
      <c r="B194" s="7"/>
      <c r="C194" s="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11"/>
      <c r="EL194" s="11"/>
      <c r="EM194" s="11"/>
      <c r="EN194" s="11"/>
      <c r="EO194" s="11"/>
      <c r="EP194" s="11"/>
      <c r="EQ194" s="11"/>
      <c r="ER194" s="11"/>
      <c r="FF194"/>
      <c r="FH194"/>
    </row>
    <row r="195" spans="1:167" s="13" customFormat="1">
      <c r="A195" s="33" t="s">
        <v>916</v>
      </c>
      <c r="B195" s="3" t="s">
        <v>815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11"/>
      <c r="EL195" s="11"/>
      <c r="EM195" s="11"/>
      <c r="EN195" s="11"/>
      <c r="EO195" s="11"/>
      <c r="EP195" s="11"/>
      <c r="EQ195" s="11"/>
      <c r="ER195" s="11"/>
      <c r="FF195"/>
      <c r="FH195"/>
    </row>
    <row r="196" spans="1:167" s="13" customFormat="1">
      <c r="A196" s="33" t="s">
        <v>916</v>
      </c>
      <c r="B196" s="4" t="s">
        <v>257</v>
      </c>
      <c r="C196" s="4" t="s">
        <v>814</v>
      </c>
      <c r="D196" s="4" t="s">
        <v>813</v>
      </c>
      <c r="E196" s="4" t="s">
        <v>771</v>
      </c>
      <c r="F196" s="4" t="s">
        <v>812</v>
      </c>
      <c r="G196" s="4" t="s">
        <v>811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11"/>
      <c r="EL196" s="11"/>
      <c r="EM196" s="11"/>
      <c r="EN196" s="11"/>
      <c r="EO196" s="11"/>
      <c r="EP196" s="11"/>
      <c r="EQ196" s="11"/>
      <c r="ER196" s="11"/>
      <c r="FF196"/>
      <c r="FH196"/>
    </row>
    <row r="197" spans="1:167" s="13" customFormat="1">
      <c r="A197" s="44" t="s">
        <v>915</v>
      </c>
      <c r="B197" s="7"/>
      <c r="C197" s="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11"/>
      <c r="EL197" s="11"/>
      <c r="EM197" s="11"/>
      <c r="EN197" s="11"/>
      <c r="EO197" s="11"/>
      <c r="EP197" s="11"/>
      <c r="EQ197" s="11"/>
      <c r="ER197" s="11"/>
      <c r="FF197"/>
      <c r="FH197"/>
    </row>
    <row r="198" spans="1:167" s="13" customFormat="1">
      <c r="A198" s="25" t="s">
        <v>914</v>
      </c>
      <c r="B198" s="23" t="s">
        <v>913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11"/>
      <c r="EL198" s="11"/>
      <c r="EM198" s="11"/>
      <c r="EN198" s="11"/>
      <c r="EO198" s="11"/>
      <c r="EP198" s="11"/>
      <c r="EQ198" s="11"/>
      <c r="ER198" s="11"/>
      <c r="FF198"/>
      <c r="FH198"/>
    </row>
    <row r="199" spans="1:167" s="13" customFormat="1">
      <c r="A199" s="25" t="s">
        <v>912</v>
      </c>
      <c r="B199" s="7" t="s">
        <v>732</v>
      </c>
      <c r="C199" s="7" t="s">
        <v>731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11"/>
      <c r="EL199" s="11"/>
      <c r="EM199" s="11"/>
      <c r="EN199" s="11"/>
      <c r="EO199" s="11"/>
      <c r="EP199" s="11"/>
      <c r="EQ199" s="11"/>
      <c r="ER199" s="11"/>
      <c r="FF199"/>
      <c r="FH199"/>
    </row>
    <row r="200" spans="1:167" s="13" customFormat="1">
      <c r="A200" s="27" t="s">
        <v>911</v>
      </c>
      <c r="B200" s="4" t="s">
        <v>182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11"/>
      <c r="EL200" s="11"/>
      <c r="EM200" s="11"/>
      <c r="EN200" s="11"/>
      <c r="EO200" s="11"/>
      <c r="EP200" s="11"/>
      <c r="EQ200" s="11"/>
      <c r="ER200" s="11"/>
      <c r="FF200"/>
      <c r="FH200"/>
    </row>
    <row r="201" spans="1:167" s="13" customFormat="1">
      <c r="A201" s="37" t="s">
        <v>910</v>
      </c>
      <c r="B201" s="4" t="s">
        <v>182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11"/>
      <c r="EL201" s="11"/>
      <c r="EM201" s="11"/>
      <c r="EN201" s="11"/>
      <c r="EO201" s="11"/>
      <c r="EP201" s="11"/>
      <c r="EQ201" s="11"/>
      <c r="ER201" s="11"/>
      <c r="FF201"/>
      <c r="FH201"/>
    </row>
    <row r="202" spans="1:167" s="13" customFormat="1">
      <c r="A202" s="25"/>
      <c r="B202" s="7"/>
      <c r="C202" s="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11"/>
      <c r="EL202" s="11"/>
      <c r="EM202" s="11"/>
      <c r="EN202" s="11"/>
      <c r="EO202" s="11"/>
      <c r="EP202" s="11"/>
      <c r="EQ202" s="11"/>
      <c r="ER202" s="11"/>
      <c r="FF202"/>
      <c r="FH202"/>
    </row>
    <row r="203" spans="1:167">
      <c r="A203" s="25" t="s">
        <v>707</v>
      </c>
      <c r="FK203" s="13"/>
    </row>
    <row r="204" spans="1:167">
      <c r="A204" s="26" t="s">
        <v>540</v>
      </c>
      <c r="B204" s="4" t="s">
        <v>51</v>
      </c>
      <c r="C204" s="4" t="s">
        <v>50</v>
      </c>
      <c r="D204" s="4" t="s">
        <v>49</v>
      </c>
      <c r="E204" s="4" t="s">
        <v>47</v>
      </c>
      <c r="F204" s="4" t="s">
        <v>48</v>
      </c>
      <c r="G204" s="4" t="s">
        <v>20</v>
      </c>
      <c r="H204" s="4" t="s">
        <v>52</v>
      </c>
      <c r="I204" s="4" t="s">
        <v>54</v>
      </c>
      <c r="J204" s="4" t="s">
        <v>53</v>
      </c>
    </row>
    <row r="205" spans="1:167">
      <c r="A205" s="26" t="s">
        <v>688</v>
      </c>
      <c r="B205" s="4" t="s">
        <v>20</v>
      </c>
      <c r="C205" s="23" t="s">
        <v>48</v>
      </c>
      <c r="D205" s="23" t="s">
        <v>51</v>
      </c>
    </row>
    <row r="206" spans="1:167">
      <c r="A206" s="26" t="s">
        <v>498</v>
      </c>
      <c r="B206" s="4" t="s">
        <v>68</v>
      </c>
      <c r="C206" s="4" t="s">
        <v>69</v>
      </c>
      <c r="D206" s="4" t="s">
        <v>50</v>
      </c>
      <c r="E206" s="4" t="s">
        <v>49</v>
      </c>
      <c r="F206" s="4" t="s">
        <v>67</v>
      </c>
      <c r="G206" s="4" t="s">
        <v>47</v>
      </c>
      <c r="H206" s="4" t="s">
        <v>20</v>
      </c>
      <c r="I206" s="4" t="s">
        <v>52</v>
      </c>
      <c r="J206" s="4" t="s">
        <v>70</v>
      </c>
      <c r="K206" t="s">
        <v>82</v>
      </c>
      <c r="L206" t="s">
        <v>81</v>
      </c>
      <c r="M206" s="4" t="s">
        <v>79</v>
      </c>
      <c r="N206" s="4" t="s">
        <v>78</v>
      </c>
      <c r="O206" s="4" t="s">
        <v>77</v>
      </c>
      <c r="P206" s="4" t="s">
        <v>76</v>
      </c>
      <c r="Q206" s="4" t="s">
        <v>80</v>
      </c>
      <c r="R206" s="4" t="s">
        <v>59</v>
      </c>
      <c r="S206" s="4" t="s">
        <v>57</v>
      </c>
      <c r="T206" s="4" t="s">
        <v>58</v>
      </c>
      <c r="U206" s="4" t="s">
        <v>56</v>
      </c>
      <c r="V206" s="4" t="s">
        <v>55</v>
      </c>
      <c r="W206" s="4" t="s">
        <v>60</v>
      </c>
      <c r="X206" s="4" t="s">
        <v>66</v>
      </c>
      <c r="Y206" s="4" t="s">
        <v>65</v>
      </c>
      <c r="Z206" s="4" t="s">
        <v>62</v>
      </c>
      <c r="AA206" s="4" t="s">
        <v>64</v>
      </c>
      <c r="AB206" s="4" t="s">
        <v>63</v>
      </c>
      <c r="AC206" s="4" t="s">
        <v>61</v>
      </c>
      <c r="AD206" s="4" t="s">
        <v>449</v>
      </c>
      <c r="AE206" s="4" t="s">
        <v>73</v>
      </c>
      <c r="AF206" s="4" t="s">
        <v>74</v>
      </c>
      <c r="AG206" s="4" t="s">
        <v>53</v>
      </c>
      <c r="AH206" s="4" t="s">
        <v>72</v>
      </c>
      <c r="AI206" s="4" t="s">
        <v>75</v>
      </c>
      <c r="AJ206" s="4" t="s">
        <v>71</v>
      </c>
      <c r="AX206"/>
    </row>
    <row r="207" spans="1:167">
      <c r="A207" s="26" t="s">
        <v>541</v>
      </c>
      <c r="B207" s="4" t="s">
        <v>117</v>
      </c>
      <c r="C207" s="4" t="s">
        <v>115</v>
      </c>
      <c r="D207" s="4" t="s">
        <v>116</v>
      </c>
      <c r="E207" s="4" t="s">
        <v>108</v>
      </c>
      <c r="F207" s="4" t="s">
        <v>110</v>
      </c>
      <c r="G207" s="4" t="s">
        <v>107</v>
      </c>
      <c r="H207" s="4" t="s">
        <v>111</v>
      </c>
      <c r="I207" s="4" t="s">
        <v>109</v>
      </c>
      <c r="J207" s="4" t="s">
        <v>113</v>
      </c>
      <c r="K207" s="4" t="s">
        <v>112</v>
      </c>
      <c r="L207" s="4" t="s">
        <v>114</v>
      </c>
      <c r="M207" s="4" t="s">
        <v>118</v>
      </c>
      <c r="N207" s="4" t="s">
        <v>364</v>
      </c>
      <c r="O207" s="4" t="s">
        <v>126</v>
      </c>
      <c r="P207" s="4" t="s">
        <v>123</v>
      </c>
      <c r="Q207" s="4" t="s">
        <v>124</v>
      </c>
      <c r="R207" s="4" t="s">
        <v>125</v>
      </c>
      <c r="S207" s="4" t="s">
        <v>122</v>
      </c>
      <c r="T207" s="4" t="s">
        <v>127</v>
      </c>
      <c r="U207" s="4" t="s">
        <v>121</v>
      </c>
      <c r="V207" s="4" t="s">
        <v>120</v>
      </c>
      <c r="W207" s="4" t="s">
        <v>119</v>
      </c>
      <c r="X207" s="23" t="s">
        <v>152</v>
      </c>
    </row>
    <row r="208" spans="1:167">
      <c r="A208" s="26" t="s">
        <v>704</v>
      </c>
      <c r="B208" s="4" t="s">
        <v>107</v>
      </c>
      <c r="C208" s="4" t="s">
        <v>108</v>
      </c>
      <c r="D208" s="4" t="s">
        <v>117</v>
      </c>
      <c r="E208" s="4" t="s">
        <v>909</v>
      </c>
      <c r="F208" s="23" t="s">
        <v>111</v>
      </c>
      <c r="G208" s="23" t="s">
        <v>908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/>
      <c r="EL208"/>
      <c r="EM208"/>
      <c r="EN208"/>
      <c r="EO208"/>
      <c r="EP208"/>
      <c r="EQ208"/>
      <c r="ER208"/>
      <c r="FF208" s="5"/>
      <c r="FG208" s="5"/>
      <c r="FH208" s="5"/>
      <c r="FI208" s="5"/>
      <c r="FJ208" s="5"/>
      <c r="FK208" s="5"/>
    </row>
    <row r="209" spans="1:151">
      <c r="A209" s="26" t="s">
        <v>703</v>
      </c>
      <c r="B209" s="23" t="s">
        <v>907</v>
      </c>
    </row>
    <row r="210" spans="1:151">
      <c r="A210" s="26" t="s">
        <v>542</v>
      </c>
      <c r="B210" s="4" t="s">
        <v>117</v>
      </c>
      <c r="C210" s="4" t="s">
        <v>115</v>
      </c>
      <c r="D210" s="4" t="s">
        <v>116</v>
      </c>
      <c r="E210" s="4" t="s">
        <v>108</v>
      </c>
      <c r="F210" s="4" t="s">
        <v>107</v>
      </c>
      <c r="G210" s="4" t="s">
        <v>134</v>
      </c>
      <c r="H210" t="s">
        <v>135</v>
      </c>
      <c r="I210" s="4" t="s">
        <v>133</v>
      </c>
      <c r="J210" s="4" t="s">
        <v>118</v>
      </c>
      <c r="K210" t="s">
        <v>157</v>
      </c>
      <c r="L210" t="s">
        <v>155</v>
      </c>
      <c r="M210" t="s">
        <v>156</v>
      </c>
      <c r="N210" t="s">
        <v>154</v>
      </c>
      <c r="O210" t="s">
        <v>153</v>
      </c>
      <c r="P210" t="s">
        <v>152</v>
      </c>
      <c r="Q210" s="4" t="s">
        <v>148</v>
      </c>
      <c r="R210" s="4" t="s">
        <v>145</v>
      </c>
      <c r="S210" s="4" t="s">
        <v>147</v>
      </c>
      <c r="T210" s="4" t="s">
        <v>146</v>
      </c>
      <c r="U210" s="4" t="s">
        <v>143</v>
      </c>
      <c r="V210" s="4" t="s">
        <v>144</v>
      </c>
      <c r="W210" s="4" t="s">
        <v>138</v>
      </c>
      <c r="X210" s="4" t="s">
        <v>141</v>
      </c>
      <c r="Y210" s="4" t="s">
        <v>142</v>
      </c>
      <c r="Z210" s="4" t="s">
        <v>139</v>
      </c>
      <c r="AA210" s="4" t="s">
        <v>140</v>
      </c>
      <c r="AB210" s="4" t="s">
        <v>149</v>
      </c>
      <c r="AC210" s="4" t="s">
        <v>150</v>
      </c>
      <c r="AD210" s="4" t="s">
        <v>151</v>
      </c>
      <c r="AE210" s="4" t="s">
        <v>132</v>
      </c>
      <c r="AF210" s="4" t="s">
        <v>131</v>
      </c>
      <c r="AG210" s="4" t="s">
        <v>906</v>
      </c>
      <c r="AH210" s="4" t="s">
        <v>130</v>
      </c>
      <c r="AI210" s="4" t="s">
        <v>129</v>
      </c>
      <c r="AJ210" s="4" t="s">
        <v>735</v>
      </c>
      <c r="AK210" s="4" t="s">
        <v>128</v>
      </c>
      <c r="AL210" s="4" t="s">
        <v>121</v>
      </c>
      <c r="AM210" s="4" t="s">
        <v>120</v>
      </c>
      <c r="AN210" s="4" t="s">
        <v>119</v>
      </c>
      <c r="AO210" s="4" t="s">
        <v>137</v>
      </c>
      <c r="AP210" s="4" t="s">
        <v>136</v>
      </c>
      <c r="ES210" s="4"/>
      <c r="ET210" s="4"/>
    </row>
    <row r="211" spans="1:151">
      <c r="A211" s="26" t="s">
        <v>543</v>
      </c>
      <c r="B211" s="4" t="s">
        <v>168</v>
      </c>
      <c r="C211" s="4" t="s">
        <v>166</v>
      </c>
      <c r="D211" s="4" t="s">
        <v>167</v>
      </c>
      <c r="E211" s="4" t="s">
        <v>165</v>
      </c>
      <c r="F211" s="4" t="s">
        <v>163</v>
      </c>
      <c r="G211" s="4" t="s">
        <v>164</v>
      </c>
      <c r="H211" s="4" t="s">
        <v>169</v>
      </c>
      <c r="I211" s="4" t="s">
        <v>178</v>
      </c>
      <c r="J211" s="4" t="s">
        <v>179</v>
      </c>
      <c r="K211" s="4" t="s">
        <v>176</v>
      </c>
      <c r="L211" s="4" t="s">
        <v>177</v>
      </c>
      <c r="M211" s="4" t="s">
        <v>173</v>
      </c>
      <c r="N211" s="4" t="s">
        <v>175</v>
      </c>
      <c r="O211" s="4" t="s">
        <v>174</v>
      </c>
      <c r="P211" s="4" t="s">
        <v>180</v>
      </c>
      <c r="Q211" s="4" t="s">
        <v>181</v>
      </c>
      <c r="R211" s="4" t="s">
        <v>162</v>
      </c>
      <c r="S211" s="4" t="s">
        <v>161</v>
      </c>
      <c r="T211" s="4" t="s">
        <v>671</v>
      </c>
      <c r="U211" s="4" t="s">
        <v>160</v>
      </c>
      <c r="V211" s="4" t="s">
        <v>159</v>
      </c>
      <c r="W211" s="4" t="s">
        <v>830</v>
      </c>
      <c r="X211" s="4" t="s">
        <v>158</v>
      </c>
      <c r="Y211" s="4" t="s">
        <v>672</v>
      </c>
      <c r="Z211" s="4" t="s">
        <v>508</v>
      </c>
      <c r="AA211" s="4" t="s">
        <v>172</v>
      </c>
      <c r="AB211" s="4" t="s">
        <v>170</v>
      </c>
      <c r="AC211" s="4" t="s">
        <v>171</v>
      </c>
      <c r="ES211" s="4"/>
    </row>
    <row r="212" spans="1:151">
      <c r="A212" s="26" t="s">
        <v>544</v>
      </c>
      <c r="B212" s="4" t="s">
        <v>190</v>
      </c>
      <c r="C212" s="4" t="s">
        <v>188</v>
      </c>
      <c r="D212" s="4" t="s">
        <v>189</v>
      </c>
      <c r="E212" s="4" t="s">
        <v>108</v>
      </c>
      <c r="F212" s="4" t="s">
        <v>110</v>
      </c>
      <c r="G212" s="4" t="s">
        <v>183</v>
      </c>
      <c r="H212" s="3" t="s">
        <v>740</v>
      </c>
      <c r="I212" s="4" t="s">
        <v>184</v>
      </c>
      <c r="J212" s="4" t="s">
        <v>186</v>
      </c>
      <c r="K212" s="4" t="s">
        <v>185</v>
      </c>
      <c r="L212" s="4" t="s">
        <v>187</v>
      </c>
      <c r="M212" s="4" t="s">
        <v>191</v>
      </c>
      <c r="N212" s="4" t="s">
        <v>467</v>
      </c>
      <c r="O212" s="4" t="s">
        <v>195</v>
      </c>
      <c r="P212" s="4" t="s">
        <v>196</v>
      </c>
      <c r="Q212" s="4" t="s">
        <v>219</v>
      </c>
      <c r="R212" s="4" t="s">
        <v>194</v>
      </c>
      <c r="S212" s="4" t="s">
        <v>193</v>
      </c>
      <c r="T212" s="4" t="s">
        <v>459</v>
      </c>
      <c r="U212" s="4" t="s">
        <v>120</v>
      </c>
      <c r="V212" s="4" t="s">
        <v>192</v>
      </c>
      <c r="W212" s="23" t="s">
        <v>829</v>
      </c>
      <c r="X212" s="23" t="s">
        <v>828</v>
      </c>
    </row>
    <row r="213" spans="1:151">
      <c r="A213" s="26" t="s">
        <v>905</v>
      </c>
      <c r="B213" s="3" t="s">
        <v>740</v>
      </c>
      <c r="W213" s="23"/>
      <c r="X213" s="23"/>
    </row>
    <row r="214" spans="1:151">
      <c r="A214" s="26" t="s">
        <v>545</v>
      </c>
      <c r="B214" s="4" t="s">
        <v>190</v>
      </c>
      <c r="C214" s="4" t="s">
        <v>188</v>
      </c>
      <c r="D214" s="4" t="s">
        <v>189</v>
      </c>
      <c r="E214" s="4" t="s">
        <v>108</v>
      </c>
      <c r="F214" s="4" t="s">
        <v>183</v>
      </c>
      <c r="G214" s="4" t="s">
        <v>198</v>
      </c>
      <c r="H214" s="4" t="s">
        <v>200</v>
      </c>
      <c r="I214" s="4" t="s">
        <v>199</v>
      </c>
      <c r="J214" s="4" t="s">
        <v>197</v>
      </c>
      <c r="K214" s="4" t="s">
        <v>191</v>
      </c>
      <c r="L214" s="4" t="s">
        <v>219</v>
      </c>
      <c r="M214" s="4" t="s">
        <v>217</v>
      </c>
      <c r="N214" s="4" t="s">
        <v>218</v>
      </c>
      <c r="O214" s="4" t="s">
        <v>216</v>
      </c>
      <c r="P214" s="4" t="s">
        <v>215</v>
      </c>
      <c r="Q214" s="4" t="s">
        <v>194</v>
      </c>
      <c r="R214" s="4" t="s">
        <v>210</v>
      </c>
      <c r="S214" s="4" t="s">
        <v>212</v>
      </c>
      <c r="T214" s="4" t="s">
        <v>211</v>
      </c>
      <c r="U214" s="4" t="s">
        <v>208</v>
      </c>
      <c r="V214" s="4" t="s">
        <v>209</v>
      </c>
      <c r="W214" s="4" t="s">
        <v>205</v>
      </c>
      <c r="X214" s="4" t="s">
        <v>202</v>
      </c>
      <c r="Y214" s="4" t="s">
        <v>207</v>
      </c>
      <c r="Z214" s="4" t="s">
        <v>206</v>
      </c>
      <c r="AA214" s="4" t="s">
        <v>203</v>
      </c>
      <c r="AB214" s="4" t="s">
        <v>204</v>
      </c>
      <c r="AC214" s="4" t="s">
        <v>213</v>
      </c>
      <c r="AD214" s="4" t="s">
        <v>214</v>
      </c>
      <c r="AE214" s="4" t="s">
        <v>823</v>
      </c>
      <c r="AF214" s="7" t="s">
        <v>440</v>
      </c>
      <c r="AG214" s="4" t="s">
        <v>459</v>
      </c>
      <c r="AH214" s="4" t="s">
        <v>120</v>
      </c>
      <c r="AI214" s="4" t="s">
        <v>192</v>
      </c>
      <c r="AJ214" s="4" t="s">
        <v>201</v>
      </c>
    </row>
    <row r="215" spans="1:151">
      <c r="A215" s="26" t="s">
        <v>546</v>
      </c>
      <c r="B215" s="4" t="s">
        <v>675</v>
      </c>
      <c r="C215" s="4" t="s">
        <v>243</v>
      </c>
      <c r="D215" s="4" t="s">
        <v>242</v>
      </c>
      <c r="E215" s="4" t="s">
        <v>520</v>
      </c>
      <c r="F215" s="4" t="s">
        <v>362</v>
      </c>
      <c r="G215" s="3" t="s">
        <v>240</v>
      </c>
      <c r="H215" s="4" t="s">
        <v>241</v>
      </c>
      <c r="I215" s="4" t="s">
        <v>244</v>
      </c>
      <c r="J215" s="4" t="s">
        <v>252</v>
      </c>
      <c r="K215" s="4" t="s">
        <v>250</v>
      </c>
      <c r="L215" s="2" t="s">
        <v>404</v>
      </c>
      <c r="M215" s="4" t="s">
        <v>249</v>
      </c>
      <c r="N215" s="4" t="s">
        <v>409</v>
      </c>
      <c r="O215" s="4" t="s">
        <v>247</v>
      </c>
      <c r="P215" s="4" t="s">
        <v>421</v>
      </c>
      <c r="Q215" s="4" t="s">
        <v>248</v>
      </c>
      <c r="R215" s="4" t="s">
        <v>251</v>
      </c>
      <c r="S215" s="7" t="s">
        <v>673</v>
      </c>
      <c r="T215" s="4" t="s">
        <v>445</v>
      </c>
      <c r="U215" s="4" t="s">
        <v>674</v>
      </c>
      <c r="V215" s="4" t="s">
        <v>511</v>
      </c>
      <c r="W215" s="4" t="s">
        <v>245</v>
      </c>
      <c r="X215" s="4" t="s">
        <v>246</v>
      </c>
      <c r="AB215" s="7"/>
      <c r="AF215" s="7"/>
      <c r="ES215" s="4"/>
      <c r="ET215" s="4"/>
      <c r="EU215" s="4"/>
    </row>
    <row r="216" spans="1:151">
      <c r="A216" s="26" t="s">
        <v>547</v>
      </c>
      <c r="B216" s="4" t="s">
        <v>222</v>
      </c>
      <c r="C216" s="4" t="s">
        <v>224</v>
      </c>
      <c r="D216" s="4" t="s">
        <v>223</v>
      </c>
      <c r="E216" s="4" t="s">
        <v>217</v>
      </c>
      <c r="F216" s="4" t="s">
        <v>218</v>
      </c>
      <c r="G216" s="4" t="s">
        <v>216</v>
      </c>
      <c r="H216" s="4" t="s">
        <v>239</v>
      </c>
      <c r="I216" s="4" t="s">
        <v>215</v>
      </c>
      <c r="J216" s="4" t="s">
        <v>194</v>
      </c>
      <c r="K216" s="4" t="s">
        <v>235</v>
      </c>
      <c r="L216" s="4" t="s">
        <v>236</v>
      </c>
      <c r="M216" s="4" t="s">
        <v>237</v>
      </c>
      <c r="N216" s="4" t="s">
        <v>211</v>
      </c>
      <c r="O216" s="4" t="s">
        <v>233</v>
      </c>
      <c r="P216" s="4" t="s">
        <v>234</v>
      </c>
      <c r="Q216" s="4" t="s">
        <v>230</v>
      </c>
      <c r="R216" s="4" t="s">
        <v>232</v>
      </c>
      <c r="S216" s="4" t="s">
        <v>417</v>
      </c>
      <c r="T216" s="4" t="s">
        <v>203</v>
      </c>
      <c r="U216" s="4" t="s">
        <v>229</v>
      </c>
      <c r="V216" s="4" t="s">
        <v>238</v>
      </c>
      <c r="W216" s="4" t="s">
        <v>221</v>
      </c>
      <c r="X216" s="4" t="s">
        <v>442</v>
      </c>
      <c r="Y216" s="4" t="s">
        <v>228</v>
      </c>
      <c r="Z216" s="4" t="s">
        <v>225</v>
      </c>
      <c r="AA216" s="4" t="s">
        <v>454</v>
      </c>
      <c r="AB216" s="4" t="s">
        <v>226</v>
      </c>
    </row>
    <row r="217" spans="1:151">
      <c r="A217" s="26" t="s">
        <v>548</v>
      </c>
      <c r="B217" s="4" t="s">
        <v>217</v>
      </c>
      <c r="C217" s="4" t="s">
        <v>216</v>
      </c>
      <c r="D217" s="4" t="s">
        <v>239</v>
      </c>
      <c r="E217" s="4" t="s">
        <v>215</v>
      </c>
      <c r="F217" s="4" t="s">
        <v>329</v>
      </c>
      <c r="G217" s="4" t="s">
        <v>528</v>
      </c>
      <c r="H217" s="4" t="s">
        <v>211</v>
      </c>
      <c r="I217" s="4" t="s">
        <v>527</v>
      </c>
      <c r="J217" s="4" t="s">
        <v>418</v>
      </c>
      <c r="K217" s="4" t="s">
        <v>526</v>
      </c>
      <c r="L217" s="4" t="s">
        <v>203</v>
      </c>
      <c r="M217" s="4" t="s">
        <v>426</v>
      </c>
      <c r="N217" s="4" t="s">
        <v>529</v>
      </c>
      <c r="O217" s="4" t="s">
        <v>326</v>
      </c>
      <c r="P217" s="4" t="s">
        <v>443</v>
      </c>
      <c r="Q217" s="4" t="s">
        <v>328</v>
      </c>
      <c r="R217" s="4" t="s">
        <v>455</v>
      </c>
      <c r="EQ217"/>
      <c r="ER217"/>
    </row>
    <row r="218" spans="1:151">
      <c r="A218" s="26" t="s">
        <v>549</v>
      </c>
      <c r="B218" s="4" t="s">
        <v>217</v>
      </c>
      <c r="C218" s="4" t="s">
        <v>216</v>
      </c>
      <c r="D218" s="4" t="s">
        <v>239</v>
      </c>
      <c r="E218" s="4" t="s">
        <v>215</v>
      </c>
      <c r="F218" s="4" t="s">
        <v>329</v>
      </c>
      <c r="G218" s="4" t="s">
        <v>528</v>
      </c>
      <c r="H218" s="4" t="s">
        <v>211</v>
      </c>
      <c r="I218" s="4" t="s">
        <v>527</v>
      </c>
      <c r="J218" s="4" t="s">
        <v>418</v>
      </c>
      <c r="K218" s="4" t="s">
        <v>526</v>
      </c>
      <c r="L218" s="4" t="s">
        <v>203</v>
      </c>
      <c r="M218" s="4" t="s">
        <v>426</v>
      </c>
      <c r="N218" s="4" t="s">
        <v>529</v>
      </c>
      <c r="O218" s="4" t="s">
        <v>326</v>
      </c>
      <c r="P218" s="4" t="s">
        <v>443</v>
      </c>
      <c r="Q218" s="4" t="s">
        <v>328</v>
      </c>
      <c r="R218" s="4" t="s">
        <v>455</v>
      </c>
      <c r="EQ218"/>
      <c r="ER218"/>
    </row>
    <row r="219" spans="1:151">
      <c r="A219" s="26" t="s">
        <v>904</v>
      </c>
      <c r="B219" s="4" t="s">
        <v>816</v>
      </c>
      <c r="C219" s="3" t="s">
        <v>815</v>
      </c>
      <c r="D219" s="4" t="s">
        <v>814</v>
      </c>
      <c r="E219" s="4" t="s">
        <v>813</v>
      </c>
      <c r="F219" s="4" t="s">
        <v>772</v>
      </c>
      <c r="G219" s="4" t="s">
        <v>771</v>
      </c>
      <c r="H219" s="4" t="s">
        <v>812</v>
      </c>
      <c r="EQ219"/>
      <c r="ER219"/>
    </row>
    <row r="220" spans="1:151">
      <c r="A220" s="26" t="s">
        <v>903</v>
      </c>
      <c r="B220" s="4" t="s">
        <v>263</v>
      </c>
      <c r="C220" s="4" t="s">
        <v>274</v>
      </c>
      <c r="D220" s="4" t="s">
        <v>272</v>
      </c>
      <c r="E220" s="4" t="s">
        <v>273</v>
      </c>
      <c r="F220" s="4" t="s">
        <v>271</v>
      </c>
      <c r="G220" s="4" t="s">
        <v>270</v>
      </c>
      <c r="H220" s="4" t="s">
        <v>267</v>
      </c>
      <c r="I220" s="4" t="s">
        <v>268</v>
      </c>
      <c r="J220" s="4" t="s">
        <v>266</v>
      </c>
      <c r="K220" s="4" t="s">
        <v>264</v>
      </c>
      <c r="L220" s="4" t="s">
        <v>265</v>
      </c>
      <c r="M220" s="4" t="s">
        <v>269</v>
      </c>
    </row>
    <row r="221" spans="1:151">
      <c r="A221" s="26" t="s">
        <v>902</v>
      </c>
      <c r="B221" s="4" t="s">
        <v>263</v>
      </c>
      <c r="C221" s="4" t="s">
        <v>272</v>
      </c>
      <c r="D221" s="4" t="s">
        <v>273</v>
      </c>
      <c r="E221" s="4" t="s">
        <v>271</v>
      </c>
      <c r="F221" s="4" t="s">
        <v>278</v>
      </c>
      <c r="G221" s="4" t="s">
        <v>270</v>
      </c>
      <c r="H221" s="4" t="s">
        <v>277</v>
      </c>
      <c r="I221" s="4" t="s">
        <v>268</v>
      </c>
      <c r="J221" s="4" t="s">
        <v>276</v>
      </c>
      <c r="K221" s="4" t="s">
        <v>265</v>
      </c>
      <c r="L221" s="4" t="s">
        <v>275</v>
      </c>
    </row>
    <row r="222" spans="1:151">
      <c r="A222" s="26" t="s">
        <v>901</v>
      </c>
      <c r="B222" s="23" t="s">
        <v>900</v>
      </c>
    </row>
    <row r="223" spans="1:151">
      <c r="A223" s="26" t="s">
        <v>899</v>
      </c>
      <c r="B223" s="4" t="s">
        <v>289</v>
      </c>
      <c r="C223" s="4" t="s">
        <v>287</v>
      </c>
      <c r="D223" s="4" t="s">
        <v>288</v>
      </c>
      <c r="E223" s="4" t="s">
        <v>286</v>
      </c>
      <c r="F223" s="4" t="s">
        <v>285</v>
      </c>
      <c r="G223" s="4" t="s">
        <v>282</v>
      </c>
      <c r="H223" s="4" t="s">
        <v>283</v>
      </c>
      <c r="I223" s="4" t="s">
        <v>281</v>
      </c>
      <c r="J223" s="4" t="s">
        <v>279</v>
      </c>
      <c r="K223" s="4" t="s">
        <v>280</v>
      </c>
      <c r="L223" s="4" t="s">
        <v>284</v>
      </c>
    </row>
    <row r="224" spans="1:151">
      <c r="A224" s="26" t="s">
        <v>898</v>
      </c>
      <c r="B224" s="4" t="s">
        <v>424</v>
      </c>
      <c r="C224" s="4" t="s">
        <v>280</v>
      </c>
      <c r="D224" s="4" t="s">
        <v>406</v>
      </c>
      <c r="E224" s="4" t="s">
        <v>400</v>
      </c>
      <c r="F224" s="4" t="s">
        <v>283</v>
      </c>
      <c r="G224" s="4" t="s">
        <v>665</v>
      </c>
      <c r="H224" s="4" t="s">
        <v>666</v>
      </c>
      <c r="I224" s="4" t="s">
        <v>286</v>
      </c>
      <c r="J224" s="4" t="s">
        <v>287</v>
      </c>
      <c r="K224" s="4" t="s">
        <v>288</v>
      </c>
    </row>
    <row r="225" spans="1:149">
      <c r="A225" s="26" t="s">
        <v>550</v>
      </c>
      <c r="B225" s="4" t="s">
        <v>307</v>
      </c>
      <c r="C225" s="4" t="s">
        <v>295</v>
      </c>
      <c r="D225" s="4" t="s">
        <v>532</v>
      </c>
      <c r="E225" s="4" t="s">
        <v>293</v>
      </c>
      <c r="F225" s="4" t="s">
        <v>294</v>
      </c>
      <c r="G225" s="4" t="s">
        <v>291</v>
      </c>
      <c r="H225" s="4" t="s">
        <v>292</v>
      </c>
      <c r="I225" s="4" t="s">
        <v>515</v>
      </c>
      <c r="J225" s="4" t="s">
        <v>296</v>
      </c>
      <c r="K225" s="4" t="s">
        <v>155</v>
      </c>
      <c r="L225" s="4" t="s">
        <v>156</v>
      </c>
      <c r="M225" s="4" t="s">
        <v>152</v>
      </c>
      <c r="N225" s="4" t="s">
        <v>304</v>
      </c>
      <c r="O225" s="4" t="s">
        <v>302</v>
      </c>
      <c r="P225" s="4" t="s">
        <v>303</v>
      </c>
      <c r="Q225" s="4" t="s">
        <v>300</v>
      </c>
      <c r="R225" s="4" t="s">
        <v>301</v>
      </c>
      <c r="S225" s="4" t="s">
        <v>305</v>
      </c>
      <c r="T225" s="4" t="s">
        <v>306</v>
      </c>
      <c r="U225" s="4" t="s">
        <v>514</v>
      </c>
      <c r="V225" s="4" t="s">
        <v>30</v>
      </c>
      <c r="W225" s="4" t="s">
        <v>308</v>
      </c>
      <c r="X225" s="4" t="s">
        <v>290</v>
      </c>
      <c r="Y225" s="4" t="s">
        <v>299</v>
      </c>
      <c r="Z225" s="4" t="s">
        <v>297</v>
      </c>
      <c r="AA225" s="4" t="s">
        <v>298</v>
      </c>
      <c r="AB225" t="s">
        <v>741</v>
      </c>
    </row>
    <row r="226" spans="1:149">
      <c r="A226" s="26" t="s">
        <v>509</v>
      </c>
      <c r="B226" s="4" t="s">
        <v>307</v>
      </c>
      <c r="C226" s="4" t="s">
        <v>295</v>
      </c>
      <c r="D226" s="4" t="s">
        <v>532</v>
      </c>
      <c r="E226" s="4" t="s">
        <v>293</v>
      </c>
      <c r="F226" s="4" t="s">
        <v>294</v>
      </c>
      <c r="G226" s="4" t="s">
        <v>291</v>
      </c>
      <c r="H226" s="4" t="s">
        <v>292</v>
      </c>
      <c r="I226" s="4" t="s">
        <v>515</v>
      </c>
      <c r="J226" s="4" t="s">
        <v>296</v>
      </c>
      <c r="K226" s="23" t="s">
        <v>742</v>
      </c>
      <c r="L226" s="4" t="s">
        <v>155</v>
      </c>
      <c r="M226" s="4" t="s">
        <v>156</v>
      </c>
      <c r="N226" s="4" t="s">
        <v>152</v>
      </c>
      <c r="O226" s="4" t="s">
        <v>304</v>
      </c>
      <c r="P226" s="4" t="s">
        <v>302</v>
      </c>
      <c r="Q226" s="4" t="s">
        <v>303</v>
      </c>
      <c r="R226" s="4" t="s">
        <v>300</v>
      </c>
      <c r="S226" s="4" t="s">
        <v>301</v>
      </c>
      <c r="T226" s="4" t="s">
        <v>305</v>
      </c>
      <c r="U226" s="4" t="s">
        <v>306</v>
      </c>
      <c r="V226" s="4" t="s">
        <v>514</v>
      </c>
      <c r="W226" s="4" t="s">
        <v>30</v>
      </c>
      <c r="X226" s="4" t="s">
        <v>308</v>
      </c>
      <c r="Y226" s="4" t="s">
        <v>290</v>
      </c>
      <c r="Z226" s="4" t="s">
        <v>299</v>
      </c>
      <c r="AA226" s="4" t="s">
        <v>297</v>
      </c>
      <c r="AB226" s="4" t="s">
        <v>298</v>
      </c>
      <c r="AC226" t="s">
        <v>741</v>
      </c>
    </row>
    <row r="227" spans="1:149">
      <c r="A227" s="26" t="s">
        <v>689</v>
      </c>
      <c r="B227" s="4" t="s">
        <v>317</v>
      </c>
      <c r="C227" s="4" t="s">
        <v>313</v>
      </c>
      <c r="D227" s="4" t="s">
        <v>533</v>
      </c>
      <c r="E227" s="4" t="s">
        <v>312</v>
      </c>
      <c r="F227" s="4" t="s">
        <v>534</v>
      </c>
      <c r="G227" s="4" t="s">
        <v>310</v>
      </c>
      <c r="H227" s="4" t="s">
        <v>463</v>
      </c>
      <c r="I227" s="4" t="s">
        <v>311</v>
      </c>
      <c r="J227" s="4" t="s">
        <v>535</v>
      </c>
      <c r="K227" s="4" t="s">
        <v>182</v>
      </c>
      <c r="L227" s="4" t="s">
        <v>316</v>
      </c>
      <c r="M227" s="4" t="s">
        <v>315</v>
      </c>
      <c r="N227" s="4" t="s">
        <v>314</v>
      </c>
      <c r="O227" s="4" t="s">
        <v>318</v>
      </c>
      <c r="P227" s="4" t="s">
        <v>319</v>
      </c>
    </row>
    <row r="228" spans="1:149">
      <c r="A228" s="26" t="s">
        <v>551</v>
      </c>
      <c r="B228" s="4" t="s">
        <v>257</v>
      </c>
      <c r="C228" s="4" t="s">
        <v>262</v>
      </c>
      <c r="D228" s="4" t="s">
        <v>261</v>
      </c>
      <c r="E228" s="4" t="s">
        <v>260</v>
      </c>
      <c r="F228" s="4" t="s">
        <v>259</v>
      </c>
      <c r="G228" s="4" t="s">
        <v>258</v>
      </c>
    </row>
    <row r="229" spans="1:149">
      <c r="A229" s="26" t="s">
        <v>897</v>
      </c>
      <c r="B229" s="4" t="s">
        <v>257</v>
      </c>
      <c r="C229" s="4" t="s">
        <v>262</v>
      </c>
      <c r="D229" s="4" t="s">
        <v>261</v>
      </c>
      <c r="E229" s="4" t="s">
        <v>260</v>
      </c>
      <c r="F229" s="4" t="s">
        <v>259</v>
      </c>
      <c r="G229" s="4" t="s">
        <v>258</v>
      </c>
    </row>
    <row r="230" spans="1:149">
      <c r="A230" s="26" t="s">
        <v>552</v>
      </c>
      <c r="B230" s="4" t="s">
        <v>182</v>
      </c>
      <c r="C230" s="4" t="s">
        <v>367</v>
      </c>
    </row>
    <row r="231" spans="1:149">
      <c r="A231" s="26" t="s">
        <v>539</v>
      </c>
      <c r="B231" s="4" t="s">
        <v>188</v>
      </c>
      <c r="C231" s="4" t="s">
        <v>108</v>
      </c>
      <c r="D231" s="23" t="s">
        <v>110</v>
      </c>
      <c r="E231" s="4" t="s">
        <v>183</v>
      </c>
      <c r="F231" s="3" t="s">
        <v>740</v>
      </c>
      <c r="G231" s="23" t="s">
        <v>739</v>
      </c>
      <c r="H231" s="4" t="s">
        <v>253</v>
      </c>
      <c r="I231" s="4" t="s">
        <v>187</v>
      </c>
      <c r="J231" s="4" t="s">
        <v>191</v>
      </c>
      <c r="K231" s="4" t="s">
        <v>519</v>
      </c>
      <c r="L231" s="4" t="s">
        <v>195</v>
      </c>
      <c r="M231" s="4" t="s">
        <v>255</v>
      </c>
      <c r="N231" s="4" t="s">
        <v>256</v>
      </c>
      <c r="O231" s="4" t="s">
        <v>194</v>
      </c>
      <c r="P231" s="4" t="s">
        <v>254</v>
      </c>
      <c r="Q231" s="4" t="s">
        <v>538</v>
      </c>
      <c r="R231" s="4" t="s">
        <v>459</v>
      </c>
      <c r="S231" s="4" t="s">
        <v>120</v>
      </c>
      <c r="T231" s="4" t="s">
        <v>192</v>
      </c>
      <c r="ES231" s="4"/>
    </row>
    <row r="232" spans="1:149">
      <c r="A232" s="26" t="s">
        <v>690</v>
      </c>
      <c r="B232" s="4" t="s">
        <v>471</v>
      </c>
    </row>
    <row r="233" spans="1:149">
      <c r="A233" s="26" t="s">
        <v>896</v>
      </c>
      <c r="B233" s="4" t="s">
        <v>367</v>
      </c>
    </row>
    <row r="234" spans="1:149">
      <c r="A234" s="26" t="s">
        <v>895</v>
      </c>
      <c r="B234" s="4" t="s">
        <v>256</v>
      </c>
    </row>
    <row r="235" spans="1:149">
      <c r="A235" s="26" t="s">
        <v>894</v>
      </c>
      <c r="B235" s="4" t="s">
        <v>553</v>
      </c>
    </row>
    <row r="236" spans="1:149">
      <c r="A236" s="26" t="s">
        <v>893</v>
      </c>
      <c r="B236" s="4" t="s">
        <v>510</v>
      </c>
      <c r="C236" s="4" t="s">
        <v>285</v>
      </c>
    </row>
    <row r="237" spans="1:149">
      <c r="A237" s="26" t="s">
        <v>892</v>
      </c>
      <c r="B237" s="4" t="s">
        <v>289</v>
      </c>
      <c r="C237" s="4" t="s">
        <v>287</v>
      </c>
      <c r="D237" s="4" t="s">
        <v>288</v>
      </c>
      <c r="E237" s="4" t="s">
        <v>286</v>
      </c>
      <c r="F237" s="4" t="s">
        <v>285</v>
      </c>
      <c r="G237" s="4" t="s">
        <v>282</v>
      </c>
      <c r="H237" s="4" t="s">
        <v>283</v>
      </c>
      <c r="I237" s="4" t="s">
        <v>281</v>
      </c>
      <c r="J237" s="4" t="s">
        <v>279</v>
      </c>
      <c r="K237" s="4" t="s">
        <v>280</v>
      </c>
      <c r="L237" s="4" t="s">
        <v>284</v>
      </c>
    </row>
    <row r="238" spans="1:149">
      <c r="A238" s="26" t="s">
        <v>891</v>
      </c>
      <c r="B238" s="4" t="s">
        <v>890</v>
      </c>
      <c r="C238" s="23" t="s">
        <v>789</v>
      </c>
    </row>
    <row r="239" spans="1:149">
      <c r="A239" s="26" t="s">
        <v>889</v>
      </c>
      <c r="B239" s="4" t="s">
        <v>117</v>
      </c>
      <c r="C239" s="4" t="s">
        <v>115</v>
      </c>
      <c r="D239" s="4" t="s">
        <v>116</v>
      </c>
      <c r="E239" s="4" t="s">
        <v>108</v>
      </c>
      <c r="F239" s="4" t="s">
        <v>110</v>
      </c>
      <c r="G239" s="4" t="s">
        <v>107</v>
      </c>
      <c r="H239" s="4" t="s">
        <v>111</v>
      </c>
      <c r="I239" s="4" t="s">
        <v>109</v>
      </c>
      <c r="J239" s="4" t="s">
        <v>113</v>
      </c>
      <c r="K239" s="4" t="s">
        <v>112</v>
      </c>
      <c r="L239" s="4" t="s">
        <v>125</v>
      </c>
      <c r="M239" s="4" t="s">
        <v>122</v>
      </c>
      <c r="N239" s="4" t="s">
        <v>121</v>
      </c>
      <c r="O239" s="4" t="s">
        <v>120</v>
      </c>
    </row>
    <row r="240" spans="1:149">
      <c r="A240" s="26" t="s">
        <v>888</v>
      </c>
      <c r="B240" s="4" t="s">
        <v>117</v>
      </c>
      <c r="C240" s="4" t="s">
        <v>115</v>
      </c>
      <c r="D240" s="4" t="s">
        <v>116</v>
      </c>
      <c r="E240" s="4" t="s">
        <v>108</v>
      </c>
      <c r="F240" s="4" t="s">
        <v>107</v>
      </c>
      <c r="G240" s="4" t="s">
        <v>134</v>
      </c>
      <c r="H240" s="4" t="s">
        <v>135</v>
      </c>
      <c r="I240" s="4" t="s">
        <v>118</v>
      </c>
      <c r="J240" s="4" t="s">
        <v>157</v>
      </c>
      <c r="K240" s="4" t="s">
        <v>155</v>
      </c>
      <c r="L240" s="4" t="s">
        <v>156</v>
      </c>
      <c r="M240" s="4" t="s">
        <v>154</v>
      </c>
      <c r="N240" s="4" t="s">
        <v>153</v>
      </c>
      <c r="O240" s="4" t="s">
        <v>152</v>
      </c>
      <c r="P240" s="4" t="s">
        <v>148</v>
      </c>
      <c r="Q240" s="4" t="s">
        <v>145</v>
      </c>
      <c r="R240" s="4" t="s">
        <v>147</v>
      </c>
      <c r="S240" s="4" t="s">
        <v>146</v>
      </c>
      <c r="T240" s="4" t="s">
        <v>143</v>
      </c>
      <c r="U240" s="4" t="s">
        <v>144</v>
      </c>
      <c r="V240" s="4" t="s">
        <v>208</v>
      </c>
      <c r="W240" s="4" t="s">
        <v>138</v>
      </c>
      <c r="X240" s="4" t="s">
        <v>141</v>
      </c>
      <c r="Y240" s="4" t="s">
        <v>139</v>
      </c>
      <c r="Z240" s="4" t="s">
        <v>149</v>
      </c>
      <c r="AA240" s="4" t="s">
        <v>150</v>
      </c>
      <c r="AB240" s="4" t="s">
        <v>132</v>
      </c>
      <c r="AC240" s="4" t="s">
        <v>131</v>
      </c>
      <c r="AD240" s="4" t="s">
        <v>130</v>
      </c>
      <c r="AE240" s="4" t="s">
        <v>129</v>
      </c>
      <c r="AF240" s="4" t="s">
        <v>735</v>
      </c>
      <c r="AG240" s="4" t="s">
        <v>128</v>
      </c>
      <c r="AH240" s="4" t="s">
        <v>121</v>
      </c>
      <c r="AI240" s="4" t="s">
        <v>120</v>
      </c>
      <c r="AJ240" s="4" t="s">
        <v>119</v>
      </c>
      <c r="AK240" s="4" t="s">
        <v>137</v>
      </c>
      <c r="AT240"/>
      <c r="ES240" s="4"/>
    </row>
    <row r="241" spans="1:102">
      <c r="A241" s="26" t="s">
        <v>887</v>
      </c>
      <c r="B241" s="4" t="s">
        <v>190</v>
      </c>
      <c r="C241" s="4" t="s">
        <v>188</v>
      </c>
      <c r="D241" s="4" t="s">
        <v>189</v>
      </c>
      <c r="E241" s="4" t="s">
        <v>108</v>
      </c>
      <c r="F241" s="4" t="s">
        <v>110</v>
      </c>
      <c r="G241" s="4" t="s">
        <v>183</v>
      </c>
      <c r="H241" s="4" t="s">
        <v>184</v>
      </c>
      <c r="I241" s="4" t="s">
        <v>186</v>
      </c>
      <c r="J241" s="4" t="s">
        <v>185</v>
      </c>
      <c r="K241" s="4" t="s">
        <v>191</v>
      </c>
      <c r="L241" s="4" t="s">
        <v>196</v>
      </c>
      <c r="M241" s="4" t="s">
        <v>194</v>
      </c>
      <c r="N241" s="4" t="s">
        <v>193</v>
      </c>
      <c r="O241" s="4" t="s">
        <v>459</v>
      </c>
      <c r="P241" s="4" t="s">
        <v>120</v>
      </c>
      <c r="Q241" s="4" t="s">
        <v>192</v>
      </c>
    </row>
    <row r="242" spans="1:102">
      <c r="A242" s="26" t="s">
        <v>886</v>
      </c>
      <c r="B242" s="4" t="s">
        <v>242</v>
      </c>
      <c r="C242" s="4" t="s">
        <v>240</v>
      </c>
      <c r="D242" s="4" t="s">
        <v>244</v>
      </c>
      <c r="E242" s="4" t="s">
        <v>512</v>
      </c>
      <c r="F242" s="4" t="s">
        <v>511</v>
      </c>
      <c r="G242" s="23" t="s">
        <v>252</v>
      </c>
    </row>
    <row r="243" spans="1:102">
      <c r="A243" s="26" t="s">
        <v>885</v>
      </c>
      <c r="B243" s="4" t="s">
        <v>190</v>
      </c>
      <c r="C243" s="4" t="s">
        <v>188</v>
      </c>
      <c r="D243" s="4" t="s">
        <v>189</v>
      </c>
      <c r="E243" s="4" t="s">
        <v>108</v>
      </c>
      <c r="F243" s="4" t="s">
        <v>183</v>
      </c>
      <c r="G243" s="4" t="s">
        <v>198</v>
      </c>
      <c r="H243" s="4" t="s">
        <v>199</v>
      </c>
      <c r="I243" s="4" t="s">
        <v>191</v>
      </c>
      <c r="J243" s="4" t="s">
        <v>219</v>
      </c>
      <c r="K243" s="4" t="s">
        <v>217</v>
      </c>
      <c r="L243" s="4" t="s">
        <v>218</v>
      </c>
      <c r="M243" s="4" t="s">
        <v>216</v>
      </c>
      <c r="N243" s="4" t="s">
        <v>215</v>
      </c>
      <c r="O243" s="4" t="s">
        <v>194</v>
      </c>
      <c r="P243" s="4" t="s">
        <v>210</v>
      </c>
      <c r="Q243" s="4" t="s">
        <v>212</v>
      </c>
      <c r="R243" s="4" t="s">
        <v>211</v>
      </c>
      <c r="S243" s="4" t="s">
        <v>209</v>
      </c>
      <c r="T243" s="4" t="s">
        <v>205</v>
      </c>
      <c r="U243" s="4" t="s">
        <v>202</v>
      </c>
      <c r="V243" s="4" t="s">
        <v>203</v>
      </c>
      <c r="W243" s="4" t="s">
        <v>213</v>
      </c>
      <c r="X243" s="4" t="s">
        <v>214</v>
      </c>
      <c r="Y243" s="4" t="s">
        <v>459</v>
      </c>
      <c r="Z243" s="4" t="s">
        <v>120</v>
      </c>
      <c r="AA243" s="4" t="s">
        <v>192</v>
      </c>
    </row>
    <row r="244" spans="1:102">
      <c r="A244" s="26" t="s">
        <v>884</v>
      </c>
      <c r="B244" s="4" t="s">
        <v>243</v>
      </c>
      <c r="C244" s="4" t="s">
        <v>242</v>
      </c>
      <c r="D244" s="4" t="s">
        <v>240</v>
      </c>
      <c r="E244" s="4" t="s">
        <v>244</v>
      </c>
      <c r="F244" s="4" t="s">
        <v>252</v>
      </c>
      <c r="G244" s="4" t="s">
        <v>250</v>
      </c>
      <c r="H244" s="4" t="s">
        <v>249</v>
      </c>
      <c r="I244" s="4" t="s">
        <v>247</v>
      </c>
      <c r="J244" s="4" t="s">
        <v>251</v>
      </c>
      <c r="K244" s="4" t="s">
        <v>511</v>
      </c>
      <c r="L244" s="4" t="s">
        <v>245</v>
      </c>
    </row>
    <row r="245" spans="1:102">
      <c r="A245" s="26" t="s">
        <v>883</v>
      </c>
      <c r="B245" s="4" t="s">
        <v>554</v>
      </c>
      <c r="C245" s="23" t="s">
        <v>882</v>
      </c>
    </row>
    <row r="246" spans="1:102">
      <c r="A246" s="26" t="s">
        <v>881</v>
      </c>
      <c r="B246" s="4" t="s">
        <v>257</v>
      </c>
      <c r="C246" s="4" t="s">
        <v>422</v>
      </c>
      <c r="D246" s="4" t="s">
        <v>556</v>
      </c>
      <c r="E246" s="4" t="s">
        <v>557</v>
      </c>
      <c r="F246" s="4" t="s">
        <v>261</v>
      </c>
    </row>
    <row r="247" spans="1:102">
      <c r="A247" s="26" t="s">
        <v>880</v>
      </c>
      <c r="B247" s="4" t="s">
        <v>263</v>
      </c>
      <c r="C247" s="4" t="s">
        <v>264</v>
      </c>
      <c r="D247" s="4" t="s">
        <v>265</v>
      </c>
      <c r="E247" s="4" t="s">
        <v>266</v>
      </c>
      <c r="F247" s="4" t="s">
        <v>267</v>
      </c>
      <c r="G247" s="4" t="s">
        <v>268</v>
      </c>
      <c r="H247" s="4" t="s">
        <v>269</v>
      </c>
      <c r="I247" s="4" t="s">
        <v>270</v>
      </c>
      <c r="J247" s="4" t="s">
        <v>271</v>
      </c>
      <c r="K247" s="4" t="s">
        <v>272</v>
      </c>
      <c r="L247" s="4" t="s">
        <v>273</v>
      </c>
      <c r="M247" s="4" t="s">
        <v>274</v>
      </c>
    </row>
    <row r="248" spans="1:102">
      <c r="A248" s="26" t="s">
        <v>879</v>
      </c>
      <c r="B248" s="4" t="s">
        <v>555</v>
      </c>
    </row>
    <row r="249" spans="1:102">
      <c r="A249" s="26" t="s">
        <v>878</v>
      </c>
      <c r="B249" s="4" t="s">
        <v>367</v>
      </c>
    </row>
    <row r="250" spans="1:102">
      <c r="A250" s="26" t="s">
        <v>877</v>
      </c>
      <c r="B250" s="4" t="s">
        <v>183</v>
      </c>
      <c r="C250" s="4" t="s">
        <v>253</v>
      </c>
      <c r="D250" s="4" t="s">
        <v>188</v>
      </c>
      <c r="E250" s="4" t="s">
        <v>190</v>
      </c>
      <c r="F250" s="4" t="s">
        <v>192</v>
      </c>
      <c r="G250" s="4" t="s">
        <v>120</v>
      </c>
      <c r="H250" s="4" t="s">
        <v>459</v>
      </c>
      <c r="I250" s="4" t="s">
        <v>538</v>
      </c>
      <c r="J250" s="4" t="s">
        <v>194</v>
      </c>
      <c r="K250" s="4" t="s">
        <v>255</v>
      </c>
    </row>
    <row r="251" spans="1:102">
      <c r="A251" s="26" t="s">
        <v>876</v>
      </c>
      <c r="B251" s="4" t="s">
        <v>182</v>
      </c>
    </row>
    <row r="252" spans="1:102">
      <c r="A252" s="25" t="s">
        <v>705</v>
      </c>
    </row>
    <row r="253" spans="1:102">
      <c r="A253" s="44" t="s">
        <v>875</v>
      </c>
      <c r="B253" s="7"/>
      <c r="C253" s="7"/>
    </row>
    <row r="254" spans="1:102">
      <c r="A254" s="28" t="s">
        <v>559</v>
      </c>
      <c r="B254" s="7" t="s">
        <v>375</v>
      </c>
      <c r="C254" s="4" t="s">
        <v>20</v>
      </c>
      <c r="D254" s="4" t="s">
        <v>47</v>
      </c>
      <c r="E254" s="4" t="s">
        <v>48</v>
      </c>
      <c r="F254" s="4" t="s">
        <v>51</v>
      </c>
      <c r="G254" s="4" t="s">
        <v>54</v>
      </c>
      <c r="H254" s="4" t="s">
        <v>386</v>
      </c>
      <c r="I254" s="4" t="s">
        <v>375</v>
      </c>
      <c r="J254" s="7" t="s">
        <v>522</v>
      </c>
      <c r="K254" s="7" t="s">
        <v>874</v>
      </c>
      <c r="L254" s="7" t="s">
        <v>873</v>
      </c>
      <c r="M254" s="12" t="s">
        <v>872</v>
      </c>
    </row>
    <row r="255" spans="1:102">
      <c r="A255" s="44" t="s">
        <v>871</v>
      </c>
      <c r="B255" s="7"/>
      <c r="C255" s="7"/>
      <c r="CS255" s="7"/>
      <c r="CT255" s="7"/>
      <c r="CU255" s="7"/>
      <c r="CV255" s="7"/>
      <c r="CW255" s="7"/>
      <c r="CX255" s="7"/>
    </row>
    <row r="256" spans="1:102">
      <c r="A256" s="28" t="s">
        <v>870</v>
      </c>
      <c r="B256" s="7" t="s">
        <v>353</v>
      </c>
      <c r="C256" s="4" t="s">
        <v>365</v>
      </c>
    </row>
    <row r="257" spans="1:167">
      <c r="A257" s="33" t="s">
        <v>869</v>
      </c>
      <c r="B257" s="4" t="s">
        <v>868</v>
      </c>
      <c r="C257" s="4" t="s">
        <v>867</v>
      </c>
      <c r="D257" s="4" t="s">
        <v>866</v>
      </c>
      <c r="E257" s="4" t="s">
        <v>865</v>
      </c>
      <c r="F257" s="4" t="s">
        <v>864</v>
      </c>
      <c r="G257" s="4" t="s">
        <v>863</v>
      </c>
      <c r="H257" s="4" t="s">
        <v>862</v>
      </c>
      <c r="I257" s="4" t="s">
        <v>861</v>
      </c>
      <c r="J257" s="4" t="s">
        <v>860</v>
      </c>
      <c r="K257" s="4" t="s">
        <v>97</v>
      </c>
      <c r="L257" s="4" t="s">
        <v>859</v>
      </c>
      <c r="M257" s="4" t="s">
        <v>858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</row>
    <row r="258" spans="1:167">
      <c r="A258" s="28" t="s">
        <v>857</v>
      </c>
      <c r="B258" s="4" t="s">
        <v>106</v>
      </c>
      <c r="C258" s="4" t="s">
        <v>57</v>
      </c>
      <c r="D258" s="4" t="s">
        <v>58</v>
      </c>
    </row>
    <row r="259" spans="1:167">
      <c r="A259" s="28" t="s">
        <v>558</v>
      </c>
      <c r="B259" s="4" t="s">
        <v>55</v>
      </c>
      <c r="C259" s="4" t="s">
        <v>57</v>
      </c>
      <c r="D259" s="4" t="s">
        <v>58</v>
      </c>
      <c r="E259" s="4" t="s">
        <v>59</v>
      </c>
      <c r="F259" s="4" t="s">
        <v>83</v>
      </c>
      <c r="G259" s="4" t="s">
        <v>56</v>
      </c>
      <c r="H259" s="4" t="s">
        <v>60</v>
      </c>
      <c r="I259" s="4" t="s">
        <v>61</v>
      </c>
      <c r="J259" s="4" t="s">
        <v>449</v>
      </c>
      <c r="K259" s="4" t="s">
        <v>62</v>
      </c>
      <c r="L259" s="4" t="s">
        <v>63</v>
      </c>
      <c r="M259" s="4" t="s">
        <v>64</v>
      </c>
      <c r="N259" s="4" t="s">
        <v>65</v>
      </c>
      <c r="O259" s="4" t="s">
        <v>66</v>
      </c>
      <c r="P259" s="4" t="s">
        <v>20</v>
      </c>
      <c r="Q259" s="4" t="s">
        <v>47</v>
      </c>
      <c r="R259" s="4" t="s">
        <v>67</v>
      </c>
      <c r="S259" s="4" t="s">
        <v>49</v>
      </c>
      <c r="T259" s="4" t="s">
        <v>50</v>
      </c>
      <c r="U259" s="4" t="s">
        <v>68</v>
      </c>
      <c r="V259" s="4" t="s">
        <v>69</v>
      </c>
      <c r="W259" s="4" t="s">
        <v>52</v>
      </c>
      <c r="X259" s="4" t="s">
        <v>70</v>
      </c>
      <c r="Y259" s="4" t="s">
        <v>53</v>
      </c>
      <c r="Z259" s="4" t="s">
        <v>71</v>
      </c>
      <c r="AA259" s="4" t="s">
        <v>72</v>
      </c>
      <c r="AB259" s="4" t="s">
        <v>73</v>
      </c>
      <c r="AC259" s="4" t="s">
        <v>74</v>
      </c>
      <c r="AD259" s="4" t="s">
        <v>75</v>
      </c>
      <c r="AE259" s="4" t="s">
        <v>76</v>
      </c>
      <c r="AF259" s="4" t="s">
        <v>77</v>
      </c>
      <c r="AG259" s="4" t="s">
        <v>78</v>
      </c>
      <c r="AH259" s="4" t="s">
        <v>79</v>
      </c>
      <c r="AI259" s="4" t="s">
        <v>80</v>
      </c>
      <c r="AJ259" s="4" t="s">
        <v>81</v>
      </c>
      <c r="AK259" s="4" t="s">
        <v>82</v>
      </c>
      <c r="AL259" s="4" t="s">
        <v>380</v>
      </c>
      <c r="AM259" s="4" t="s">
        <v>376</v>
      </c>
      <c r="AN259" s="4" t="s">
        <v>368</v>
      </c>
      <c r="AO259" s="4" t="s">
        <v>394</v>
      </c>
      <c r="AP259" s="4" t="s">
        <v>391</v>
      </c>
    </row>
    <row r="260" spans="1:167">
      <c r="A260" s="28" t="s">
        <v>560</v>
      </c>
      <c r="B260" s="4" t="s">
        <v>84</v>
      </c>
      <c r="C260" s="4" t="s">
        <v>85</v>
      </c>
      <c r="D260" s="4" t="s">
        <v>86</v>
      </c>
      <c r="E260" s="4" t="s">
        <v>87</v>
      </c>
      <c r="F260" s="4" t="s">
        <v>88</v>
      </c>
      <c r="G260" s="4" t="s">
        <v>449</v>
      </c>
      <c r="H260" s="4" t="s">
        <v>89</v>
      </c>
      <c r="I260" s="4" t="s">
        <v>90</v>
      </c>
      <c r="J260" s="4" t="s">
        <v>91</v>
      </c>
      <c r="K260" s="4" t="s">
        <v>92</v>
      </c>
      <c r="L260" s="4" t="s">
        <v>93</v>
      </c>
      <c r="M260" s="4" t="s">
        <v>94</v>
      </c>
      <c r="N260" s="4" t="s">
        <v>95</v>
      </c>
      <c r="O260" s="4" t="s">
        <v>96</v>
      </c>
      <c r="P260" s="4" t="s">
        <v>97</v>
      </c>
      <c r="Q260" s="4" t="s">
        <v>98</v>
      </c>
      <c r="R260" s="4" t="s">
        <v>99</v>
      </c>
      <c r="S260" s="4" t="s">
        <v>100</v>
      </c>
      <c r="T260" s="4" t="s">
        <v>101</v>
      </c>
      <c r="U260" s="4" t="s">
        <v>102</v>
      </c>
      <c r="V260" s="4" t="s">
        <v>103</v>
      </c>
      <c r="W260" s="4" t="s">
        <v>104</v>
      </c>
      <c r="X260" s="4" t="s">
        <v>105</v>
      </c>
      <c r="Y260" s="4" t="s">
        <v>363</v>
      </c>
      <c r="ER260"/>
      <c r="FF260" s="14"/>
    </row>
    <row r="261" spans="1:167">
      <c r="A261" s="44" t="s">
        <v>856</v>
      </c>
      <c r="B261" s="7"/>
      <c r="C261" s="7"/>
      <c r="CS261"/>
      <c r="CT261"/>
      <c r="CU261"/>
      <c r="CV261"/>
      <c r="CW261"/>
      <c r="CX261"/>
    </row>
    <row r="262" spans="1:167">
      <c r="A262" s="33" t="s">
        <v>855</v>
      </c>
      <c r="B262" s="4" t="s">
        <v>844</v>
      </c>
      <c r="C262" s="4" t="s">
        <v>851</v>
      </c>
      <c r="D262" s="4" t="s">
        <v>854</v>
      </c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</row>
    <row r="263" spans="1:167" s="14" customFormat="1">
      <c r="A263" s="33" t="s">
        <v>853</v>
      </c>
      <c r="B263" s="4" t="s">
        <v>844</v>
      </c>
      <c r="C263" s="4" t="s">
        <v>852</v>
      </c>
      <c r="D263" s="4" t="s">
        <v>851</v>
      </c>
      <c r="E263" s="4" t="s">
        <v>850</v>
      </c>
      <c r="F263" s="4" t="s">
        <v>849</v>
      </c>
      <c r="G263" s="4" t="s">
        <v>848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FF263"/>
      <c r="FH263"/>
      <c r="FK263"/>
    </row>
    <row r="264" spans="1:167">
      <c r="A264" s="28" t="s">
        <v>847</v>
      </c>
      <c r="B264" s="4" t="s">
        <v>846</v>
      </c>
      <c r="C264" s="23" t="s">
        <v>844</v>
      </c>
      <c r="FK264" s="14"/>
    </row>
    <row r="265" spans="1:167">
      <c r="A265" s="28" t="s">
        <v>845</v>
      </c>
      <c r="B265" s="23" t="s">
        <v>844</v>
      </c>
    </row>
    <row r="266" spans="1:167">
      <c r="A266" s="33" t="s">
        <v>843</v>
      </c>
      <c r="B266" s="23" t="s">
        <v>842</v>
      </c>
      <c r="C266" s="23" t="s">
        <v>841</v>
      </c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1:167">
      <c r="A267" s="44" t="s">
        <v>840</v>
      </c>
      <c r="B267" s="7"/>
      <c r="C267" s="7"/>
      <c r="CS267"/>
      <c r="CT267"/>
      <c r="CU267"/>
      <c r="CV267"/>
      <c r="CW267"/>
      <c r="CX267"/>
    </row>
    <row r="268" spans="1:167">
      <c r="A268" s="33" t="s">
        <v>839</v>
      </c>
      <c r="B268" s="4" t="s">
        <v>838</v>
      </c>
      <c r="CS268"/>
      <c r="CT268"/>
      <c r="CU268"/>
      <c r="CV268"/>
      <c r="CW268"/>
      <c r="CX268"/>
      <c r="ES268" s="4"/>
    </row>
    <row r="269" spans="1:167">
      <c r="A269" s="28" t="s">
        <v>837</v>
      </c>
      <c r="B269" s="4" t="s">
        <v>117</v>
      </c>
      <c r="C269" s="4" t="s">
        <v>115</v>
      </c>
      <c r="D269" s="4" t="s">
        <v>116</v>
      </c>
      <c r="E269" s="4" t="s">
        <v>108</v>
      </c>
      <c r="F269" s="4" t="s">
        <v>110</v>
      </c>
      <c r="G269" s="4" t="s">
        <v>107</v>
      </c>
      <c r="H269" s="4" t="s">
        <v>111</v>
      </c>
      <c r="I269" s="4" t="s">
        <v>109</v>
      </c>
      <c r="J269" s="4" t="s">
        <v>113</v>
      </c>
      <c r="K269" s="4" t="s">
        <v>112</v>
      </c>
      <c r="L269" s="4" t="s">
        <v>114</v>
      </c>
      <c r="M269" s="4" t="s">
        <v>118</v>
      </c>
      <c r="N269" s="4" t="s">
        <v>364</v>
      </c>
      <c r="O269" s="4" t="s">
        <v>126</v>
      </c>
      <c r="P269" s="4" t="s">
        <v>123</v>
      </c>
      <c r="Q269" s="4" t="s">
        <v>124</v>
      </c>
      <c r="R269" s="4" t="s">
        <v>125</v>
      </c>
      <c r="S269" s="4" t="s">
        <v>122</v>
      </c>
      <c r="T269" s="4" t="s">
        <v>127</v>
      </c>
      <c r="U269" s="4" t="s">
        <v>121</v>
      </c>
      <c r="V269" s="4" t="s">
        <v>120</v>
      </c>
      <c r="W269" s="4" t="s">
        <v>119</v>
      </c>
      <c r="X269" s="23" t="s">
        <v>152</v>
      </c>
      <c r="ES269" s="4"/>
      <c r="ET269" s="4"/>
    </row>
    <row r="270" spans="1:167">
      <c r="A270" s="28" t="s">
        <v>680</v>
      </c>
      <c r="B270" s="4" t="s">
        <v>163</v>
      </c>
      <c r="C270" s="4" t="s">
        <v>836</v>
      </c>
      <c r="D270" s="4" t="s">
        <v>166</v>
      </c>
      <c r="E270" s="4" t="s">
        <v>167</v>
      </c>
      <c r="F270" s="4" t="s">
        <v>168</v>
      </c>
      <c r="G270" s="4" t="s">
        <v>169</v>
      </c>
      <c r="H270" s="4" t="s">
        <v>170</v>
      </c>
      <c r="I270" s="4" t="s">
        <v>835</v>
      </c>
      <c r="J270" s="4" t="s">
        <v>834</v>
      </c>
      <c r="K270" s="7" t="s">
        <v>833</v>
      </c>
      <c r="ES270" s="4"/>
    </row>
    <row r="271" spans="1:167">
      <c r="A271" s="33" t="s">
        <v>832</v>
      </c>
      <c r="B271" s="23" t="s">
        <v>831</v>
      </c>
      <c r="K271" s="7"/>
      <c r="CS271"/>
      <c r="CT271"/>
      <c r="CU271"/>
      <c r="CV271"/>
      <c r="CW271"/>
      <c r="CX271"/>
    </row>
    <row r="272" spans="1:167">
      <c r="A272" s="28" t="s">
        <v>561</v>
      </c>
      <c r="B272" s="4" t="s">
        <v>117</v>
      </c>
      <c r="C272" s="4" t="s">
        <v>115</v>
      </c>
      <c r="D272" s="4" t="s">
        <v>116</v>
      </c>
      <c r="E272" s="4" t="s">
        <v>108</v>
      </c>
      <c r="F272" s="4" t="s">
        <v>107</v>
      </c>
      <c r="G272" s="4" t="s">
        <v>134</v>
      </c>
      <c r="H272" s="4" t="s">
        <v>135</v>
      </c>
      <c r="I272" s="4" t="s">
        <v>133</v>
      </c>
      <c r="J272" s="4" t="s">
        <v>118</v>
      </c>
      <c r="K272" s="4" t="s">
        <v>157</v>
      </c>
      <c r="L272" s="4" t="s">
        <v>155</v>
      </c>
      <c r="M272" s="4" t="s">
        <v>156</v>
      </c>
      <c r="N272" s="4" t="s">
        <v>154</v>
      </c>
      <c r="O272" s="4" t="s">
        <v>153</v>
      </c>
      <c r="P272" s="4" t="s">
        <v>152</v>
      </c>
      <c r="Q272" s="4" t="s">
        <v>148</v>
      </c>
      <c r="R272" s="4" t="s">
        <v>145</v>
      </c>
      <c r="S272" s="4" t="s">
        <v>147</v>
      </c>
      <c r="T272" s="4" t="s">
        <v>146</v>
      </c>
      <c r="U272" s="4" t="s">
        <v>143</v>
      </c>
      <c r="V272" s="4" t="s">
        <v>144</v>
      </c>
      <c r="W272" s="4" t="s">
        <v>138</v>
      </c>
      <c r="X272" s="4" t="s">
        <v>141</v>
      </c>
      <c r="Y272" s="4" t="s">
        <v>142</v>
      </c>
      <c r="Z272" s="4" t="s">
        <v>139</v>
      </c>
      <c r="AA272" s="4" t="s">
        <v>140</v>
      </c>
      <c r="AB272" s="4" t="s">
        <v>149</v>
      </c>
      <c r="AC272" s="4" t="s">
        <v>150</v>
      </c>
      <c r="AD272" s="4" t="s">
        <v>151</v>
      </c>
      <c r="AE272" s="4" t="s">
        <v>132</v>
      </c>
      <c r="AF272" s="4" t="s">
        <v>131</v>
      </c>
      <c r="AG272" s="4" t="s">
        <v>130</v>
      </c>
      <c r="AH272" s="4" t="s">
        <v>129</v>
      </c>
      <c r="AI272" s="4" t="s">
        <v>735</v>
      </c>
      <c r="AJ272" s="4" t="s">
        <v>128</v>
      </c>
      <c r="AK272" s="4" t="s">
        <v>121</v>
      </c>
      <c r="AL272" s="4" t="s">
        <v>120</v>
      </c>
      <c r="AM272" s="4" t="s">
        <v>119</v>
      </c>
      <c r="AN272" s="4" t="s">
        <v>137</v>
      </c>
      <c r="AO272" s="4" t="s">
        <v>136</v>
      </c>
      <c r="ES272" s="4"/>
    </row>
    <row r="273" spans="1:167">
      <c r="A273" s="28" t="s">
        <v>563</v>
      </c>
      <c r="B273" s="4" t="s">
        <v>168</v>
      </c>
      <c r="C273" s="4" t="s">
        <v>166</v>
      </c>
      <c r="D273" s="4" t="s">
        <v>167</v>
      </c>
      <c r="E273" s="4" t="s">
        <v>165</v>
      </c>
      <c r="F273" s="4" t="s">
        <v>163</v>
      </c>
      <c r="G273" s="4" t="s">
        <v>164</v>
      </c>
      <c r="H273" s="4" t="s">
        <v>169</v>
      </c>
      <c r="I273" s="4" t="s">
        <v>178</v>
      </c>
      <c r="J273" s="4" t="s">
        <v>179</v>
      </c>
      <c r="K273" s="4" t="s">
        <v>176</v>
      </c>
      <c r="L273" s="7" t="s">
        <v>177</v>
      </c>
      <c r="M273" s="4" t="s">
        <v>173</v>
      </c>
      <c r="N273" s="4" t="s">
        <v>175</v>
      </c>
      <c r="O273" s="4" t="s">
        <v>174</v>
      </c>
      <c r="P273" s="4" t="s">
        <v>180</v>
      </c>
      <c r="Q273" s="4" t="s">
        <v>181</v>
      </c>
      <c r="R273" s="4" t="s">
        <v>162</v>
      </c>
      <c r="S273" s="4" t="s">
        <v>161</v>
      </c>
      <c r="T273" s="4" t="s">
        <v>671</v>
      </c>
      <c r="U273" s="4" t="s">
        <v>160</v>
      </c>
      <c r="V273" s="4" t="s">
        <v>159</v>
      </c>
      <c r="W273" s="4" t="s">
        <v>830</v>
      </c>
      <c r="X273" s="4" t="s">
        <v>158</v>
      </c>
      <c r="Y273" s="4" t="s">
        <v>672</v>
      </c>
      <c r="Z273" s="4" t="s">
        <v>508</v>
      </c>
      <c r="AA273" s="4" t="s">
        <v>172</v>
      </c>
      <c r="AB273" s="4" t="s">
        <v>170</v>
      </c>
      <c r="AC273" s="4" t="s">
        <v>171</v>
      </c>
      <c r="ES273" s="4"/>
      <c r="FG273" s="14"/>
    </row>
    <row r="274" spans="1:167">
      <c r="A274" s="28" t="s">
        <v>562</v>
      </c>
      <c r="B274" s="4" t="s">
        <v>190</v>
      </c>
      <c r="C274" s="4" t="s">
        <v>188</v>
      </c>
      <c r="D274" s="4" t="s">
        <v>189</v>
      </c>
      <c r="E274" s="4" t="s">
        <v>108</v>
      </c>
      <c r="F274" s="4" t="s">
        <v>110</v>
      </c>
      <c r="G274" s="4" t="s">
        <v>183</v>
      </c>
      <c r="H274" s="3" t="s">
        <v>740</v>
      </c>
      <c r="I274" s="4" t="s">
        <v>184</v>
      </c>
      <c r="J274" s="4" t="s">
        <v>186</v>
      </c>
      <c r="K274" s="4" t="s">
        <v>185</v>
      </c>
      <c r="L274" s="4" t="s">
        <v>187</v>
      </c>
      <c r="M274" s="4" t="s">
        <v>191</v>
      </c>
      <c r="N274" s="4" t="s">
        <v>467</v>
      </c>
      <c r="O274" s="4" t="s">
        <v>195</v>
      </c>
      <c r="P274" s="4" t="s">
        <v>196</v>
      </c>
      <c r="Q274" s="4" t="s">
        <v>219</v>
      </c>
      <c r="R274" s="4" t="s">
        <v>194</v>
      </c>
      <c r="S274" s="4" t="s">
        <v>193</v>
      </c>
      <c r="T274" s="4" t="s">
        <v>459</v>
      </c>
      <c r="U274" s="4" t="s">
        <v>120</v>
      </c>
      <c r="V274" s="4" t="s">
        <v>192</v>
      </c>
      <c r="W274" s="23" t="s">
        <v>829</v>
      </c>
      <c r="X274" s="23" t="s">
        <v>828</v>
      </c>
      <c r="FF274" s="14"/>
    </row>
    <row r="275" spans="1:167">
      <c r="A275" s="33" t="s">
        <v>827</v>
      </c>
      <c r="B275" s="4" t="s">
        <v>240</v>
      </c>
      <c r="C275" s="4" t="s">
        <v>242</v>
      </c>
      <c r="D275" s="4" t="s">
        <v>243</v>
      </c>
      <c r="E275" s="4" t="s">
        <v>244</v>
      </c>
      <c r="F275" s="4" t="s">
        <v>245</v>
      </c>
      <c r="G275" s="4" t="s">
        <v>826</v>
      </c>
      <c r="H275" s="4" t="s">
        <v>825</v>
      </c>
      <c r="I275" s="4" t="s">
        <v>252</v>
      </c>
      <c r="CS275"/>
      <c r="CT275"/>
      <c r="CU275"/>
      <c r="CV275"/>
      <c r="CW275"/>
      <c r="CX275"/>
      <c r="ES275" s="4"/>
      <c r="ET275" s="4"/>
      <c r="FF275" s="14"/>
    </row>
    <row r="276" spans="1:167">
      <c r="A276" s="28" t="s">
        <v>824</v>
      </c>
      <c r="B276" s="3" t="s">
        <v>740</v>
      </c>
      <c r="L276" s="7"/>
      <c r="FF276" s="14"/>
    </row>
    <row r="277" spans="1:167">
      <c r="A277" s="28" t="s">
        <v>564</v>
      </c>
      <c r="B277" s="4" t="s">
        <v>190</v>
      </c>
      <c r="C277" s="4" t="s">
        <v>188</v>
      </c>
      <c r="D277" s="4" t="s">
        <v>189</v>
      </c>
      <c r="E277" s="4" t="s">
        <v>108</v>
      </c>
      <c r="F277" s="4" t="s">
        <v>183</v>
      </c>
      <c r="G277" s="4" t="s">
        <v>198</v>
      </c>
      <c r="H277" s="4" t="s">
        <v>200</v>
      </c>
      <c r="I277" s="4" t="s">
        <v>199</v>
      </c>
      <c r="J277" s="4" t="s">
        <v>197</v>
      </c>
      <c r="K277" s="4" t="s">
        <v>191</v>
      </c>
      <c r="L277" s="4" t="s">
        <v>219</v>
      </c>
      <c r="M277" s="4" t="s">
        <v>217</v>
      </c>
      <c r="N277" s="4" t="s">
        <v>218</v>
      </c>
      <c r="O277" s="4" t="s">
        <v>216</v>
      </c>
      <c r="P277" s="4" t="s">
        <v>215</v>
      </c>
      <c r="Q277" s="4" t="s">
        <v>194</v>
      </c>
      <c r="R277" s="4" t="s">
        <v>210</v>
      </c>
      <c r="S277" s="4" t="s">
        <v>212</v>
      </c>
      <c r="T277" s="4" t="s">
        <v>211</v>
      </c>
      <c r="U277" s="4" t="s">
        <v>208</v>
      </c>
      <c r="V277" s="4" t="s">
        <v>209</v>
      </c>
      <c r="W277" s="4" t="s">
        <v>205</v>
      </c>
      <c r="X277" s="4" t="s">
        <v>202</v>
      </c>
      <c r="Y277" s="4" t="s">
        <v>207</v>
      </c>
      <c r="Z277" s="4" t="s">
        <v>206</v>
      </c>
      <c r="AA277" s="4" t="s">
        <v>203</v>
      </c>
      <c r="AB277" s="4" t="s">
        <v>204</v>
      </c>
      <c r="AC277" s="4" t="s">
        <v>213</v>
      </c>
      <c r="AD277" s="4" t="s">
        <v>214</v>
      </c>
      <c r="AE277" s="4" t="s">
        <v>823</v>
      </c>
      <c r="AF277" s="7" t="s">
        <v>440</v>
      </c>
      <c r="AG277" s="4" t="s">
        <v>459</v>
      </c>
      <c r="AH277" s="4" t="s">
        <v>120</v>
      </c>
      <c r="AI277" s="4" t="s">
        <v>192</v>
      </c>
      <c r="AJ277" s="4" t="s">
        <v>201</v>
      </c>
      <c r="FF277" s="14"/>
    </row>
    <row r="278" spans="1:167">
      <c r="A278" s="28" t="s">
        <v>565</v>
      </c>
      <c r="B278" s="7" t="s">
        <v>675</v>
      </c>
      <c r="C278" s="4" t="s">
        <v>243</v>
      </c>
      <c r="D278" s="4" t="s">
        <v>242</v>
      </c>
      <c r="E278" s="4" t="s">
        <v>520</v>
      </c>
      <c r="F278" s="4" t="s">
        <v>362</v>
      </c>
      <c r="G278" s="4" t="s">
        <v>240</v>
      </c>
      <c r="H278" s="4" t="s">
        <v>241</v>
      </c>
      <c r="I278" s="4" t="s">
        <v>244</v>
      </c>
      <c r="J278" s="4" t="s">
        <v>252</v>
      </c>
      <c r="K278" s="4" t="s">
        <v>250</v>
      </c>
      <c r="L278" s="4" t="s">
        <v>404</v>
      </c>
      <c r="M278" s="4" t="s">
        <v>249</v>
      </c>
      <c r="N278" s="4" t="s">
        <v>409</v>
      </c>
      <c r="O278" s="4" t="s">
        <v>247</v>
      </c>
      <c r="P278" s="4" t="s">
        <v>421</v>
      </c>
      <c r="Q278" s="4" t="s">
        <v>248</v>
      </c>
      <c r="R278" s="4" t="s">
        <v>251</v>
      </c>
      <c r="S278" s="4" t="s">
        <v>673</v>
      </c>
      <c r="T278" s="4" t="s">
        <v>445</v>
      </c>
      <c r="U278" s="4" t="s">
        <v>674</v>
      </c>
      <c r="V278" s="4" t="s">
        <v>511</v>
      </c>
      <c r="W278" s="4" t="s">
        <v>245</v>
      </c>
      <c r="X278" s="4" t="s">
        <v>246</v>
      </c>
      <c r="ES278" s="4"/>
      <c r="FG278" s="14"/>
    </row>
    <row r="279" spans="1:167">
      <c r="A279" s="28" t="s">
        <v>567</v>
      </c>
      <c r="B279" s="4" t="s">
        <v>222</v>
      </c>
      <c r="C279" s="4" t="s">
        <v>224</v>
      </c>
      <c r="D279" s="4" t="s">
        <v>223</v>
      </c>
      <c r="E279" s="4" t="s">
        <v>217</v>
      </c>
      <c r="F279" s="4" t="s">
        <v>218</v>
      </c>
      <c r="G279" s="4" t="s">
        <v>216</v>
      </c>
      <c r="H279" s="4" t="s">
        <v>239</v>
      </c>
      <c r="I279" s="4" t="s">
        <v>215</v>
      </c>
      <c r="J279" s="4" t="s">
        <v>194</v>
      </c>
      <c r="K279" s="4" t="s">
        <v>235</v>
      </c>
      <c r="L279" s="4" t="s">
        <v>236</v>
      </c>
      <c r="M279" s="4" t="s">
        <v>237</v>
      </c>
      <c r="N279" s="4" t="s">
        <v>211</v>
      </c>
      <c r="O279" s="4" t="s">
        <v>233</v>
      </c>
      <c r="P279" s="4" t="s">
        <v>234</v>
      </c>
      <c r="Q279" s="4" t="s">
        <v>230</v>
      </c>
      <c r="R279" s="4" t="s">
        <v>232</v>
      </c>
      <c r="S279" s="4" t="s">
        <v>416</v>
      </c>
      <c r="T279" s="4" t="s">
        <v>203</v>
      </c>
      <c r="U279" s="4" t="s">
        <v>229</v>
      </c>
      <c r="V279" s="4" t="s">
        <v>238</v>
      </c>
      <c r="W279" s="4" t="s">
        <v>221</v>
      </c>
      <c r="X279" s="4" t="s">
        <v>441</v>
      </c>
      <c r="Y279" s="4" t="s">
        <v>228</v>
      </c>
      <c r="Z279" s="4" t="s">
        <v>225</v>
      </c>
      <c r="AA279" s="4" t="s">
        <v>453</v>
      </c>
      <c r="AB279" s="4" t="s">
        <v>226</v>
      </c>
      <c r="FF279" s="14"/>
    </row>
    <row r="280" spans="1:167">
      <c r="A280" s="33" t="s">
        <v>822</v>
      </c>
      <c r="B280" s="7" t="s">
        <v>217</v>
      </c>
      <c r="C280" s="7" t="s">
        <v>216</v>
      </c>
      <c r="D280" s="4" t="s">
        <v>239</v>
      </c>
      <c r="E280" s="4" t="s">
        <v>215</v>
      </c>
      <c r="F280" s="4" t="s">
        <v>329</v>
      </c>
      <c r="G280" s="4" t="s">
        <v>528</v>
      </c>
      <c r="H280" s="4" t="s">
        <v>211</v>
      </c>
      <c r="I280" s="4" t="s">
        <v>527</v>
      </c>
      <c r="J280" s="4" t="s">
        <v>419</v>
      </c>
      <c r="K280" s="4" t="s">
        <v>526</v>
      </c>
      <c r="L280" s="4" t="s">
        <v>203</v>
      </c>
      <c r="M280" s="4" t="s">
        <v>426</v>
      </c>
      <c r="N280" s="4" t="s">
        <v>525</v>
      </c>
      <c r="O280" s="4" t="s">
        <v>529</v>
      </c>
      <c r="P280" s="4" t="s">
        <v>326</v>
      </c>
      <c r="Q280" s="4" t="s">
        <v>325</v>
      </c>
      <c r="R280" s="4" t="s">
        <v>328</v>
      </c>
      <c r="S280" s="2" t="s">
        <v>327</v>
      </c>
      <c r="CS280"/>
      <c r="CT280"/>
      <c r="CU280"/>
      <c r="CV280"/>
      <c r="CW280"/>
      <c r="CX280"/>
      <c r="FF280" s="14"/>
      <c r="FH280" s="14"/>
    </row>
    <row r="281" spans="1:167">
      <c r="A281" s="33" t="s">
        <v>821</v>
      </c>
      <c r="B281" s="7" t="s">
        <v>217</v>
      </c>
      <c r="C281" s="7" t="s">
        <v>216</v>
      </c>
      <c r="D281" s="4" t="s">
        <v>239</v>
      </c>
      <c r="E281" s="4" t="s">
        <v>215</v>
      </c>
      <c r="F281" s="4" t="s">
        <v>329</v>
      </c>
      <c r="G281" s="4" t="s">
        <v>528</v>
      </c>
      <c r="H281" s="4" t="s">
        <v>211</v>
      </c>
      <c r="I281" s="4" t="s">
        <v>527</v>
      </c>
      <c r="J281" s="4" t="s">
        <v>419</v>
      </c>
      <c r="K281" s="4" t="s">
        <v>526</v>
      </c>
      <c r="L281" s="4" t="s">
        <v>203</v>
      </c>
      <c r="M281" s="4" t="s">
        <v>426</v>
      </c>
      <c r="N281" s="4" t="s">
        <v>525</v>
      </c>
      <c r="O281" s="4" t="s">
        <v>529</v>
      </c>
      <c r="P281" s="4" t="s">
        <v>326</v>
      </c>
      <c r="Q281" s="4" t="s">
        <v>325</v>
      </c>
      <c r="R281" s="4" t="s">
        <v>328</v>
      </c>
      <c r="S281" s="2" t="s">
        <v>327</v>
      </c>
      <c r="CS281"/>
      <c r="CT281"/>
      <c r="CU281"/>
      <c r="CV281"/>
      <c r="CW281"/>
      <c r="CX281"/>
      <c r="FF281" s="14"/>
      <c r="FH281" s="14"/>
    </row>
    <row r="282" spans="1:167">
      <c r="A282" s="28" t="s">
        <v>566</v>
      </c>
      <c r="B282" s="7" t="s">
        <v>217</v>
      </c>
      <c r="C282" s="7" t="s">
        <v>216</v>
      </c>
      <c r="D282" s="4" t="s">
        <v>239</v>
      </c>
      <c r="E282" s="4" t="s">
        <v>215</v>
      </c>
      <c r="F282" s="4" t="s">
        <v>329</v>
      </c>
      <c r="G282" s="4" t="s">
        <v>528</v>
      </c>
      <c r="H282" s="4" t="s">
        <v>211</v>
      </c>
      <c r="I282" s="4" t="s">
        <v>527</v>
      </c>
      <c r="J282" s="4" t="s">
        <v>419</v>
      </c>
      <c r="K282" s="4" t="s">
        <v>526</v>
      </c>
      <c r="L282" s="4" t="s">
        <v>203</v>
      </c>
      <c r="M282" s="4" t="s">
        <v>426</v>
      </c>
      <c r="N282" s="4" t="s">
        <v>529</v>
      </c>
      <c r="O282" s="4" t="s">
        <v>326</v>
      </c>
      <c r="P282" s="4" t="s">
        <v>820</v>
      </c>
      <c r="Q282" s="4" t="s">
        <v>328</v>
      </c>
      <c r="R282" s="5" t="s">
        <v>456</v>
      </c>
      <c r="CY282" s="4" t="str">
        <f>A282&amp;CZ282</f>
        <v>5D-SFA-LITE【フジクラ】【フジクラ】</v>
      </c>
      <c r="CZ282" s="4" t="s">
        <v>752</v>
      </c>
      <c r="DL282" s="7"/>
      <c r="ES282" s="5"/>
      <c r="ET282" s="5"/>
      <c r="EU282" s="5"/>
      <c r="EV282" s="5"/>
      <c r="EW282" s="5"/>
      <c r="EX282" s="5"/>
      <c r="EY282" s="5"/>
      <c r="EZ282" s="5"/>
      <c r="FA282" s="5"/>
      <c r="FF282" s="5"/>
      <c r="FG282" s="5"/>
      <c r="FH282" s="5"/>
      <c r="FI282" s="5"/>
      <c r="FJ282" s="5"/>
      <c r="FK282" s="5"/>
    </row>
    <row r="283" spans="1:167">
      <c r="A283" s="28" t="s">
        <v>686</v>
      </c>
      <c r="B283" s="4" t="s">
        <v>188</v>
      </c>
      <c r="C283" s="4" t="s">
        <v>108</v>
      </c>
      <c r="D283" s="23" t="s">
        <v>110</v>
      </c>
      <c r="E283" s="4" t="s">
        <v>183</v>
      </c>
      <c r="F283" s="3" t="s">
        <v>740</v>
      </c>
      <c r="G283" s="23" t="s">
        <v>739</v>
      </c>
      <c r="H283" s="4" t="s">
        <v>253</v>
      </c>
      <c r="I283" s="4" t="s">
        <v>187</v>
      </c>
      <c r="J283" s="4" t="s">
        <v>191</v>
      </c>
      <c r="K283" s="4" t="s">
        <v>519</v>
      </c>
      <c r="L283" s="4" t="s">
        <v>195</v>
      </c>
      <c r="M283" s="4" t="s">
        <v>255</v>
      </c>
      <c r="N283" s="4" t="s">
        <v>256</v>
      </c>
      <c r="O283" s="4" t="s">
        <v>194</v>
      </c>
      <c r="P283" s="4" t="s">
        <v>254</v>
      </c>
      <c r="Q283" s="4" t="s">
        <v>538</v>
      </c>
      <c r="R283" s="4" t="s">
        <v>459</v>
      </c>
      <c r="S283" s="4" t="s">
        <v>120</v>
      </c>
      <c r="T283" s="4" t="s">
        <v>192</v>
      </c>
      <c r="CY283" s="4" t="str">
        <f>A283&amp;CZ283</f>
        <v>S-5C-FB　灰【フジクラ】＊【フジクラ】</v>
      </c>
      <c r="CZ283" s="4" t="s">
        <v>752</v>
      </c>
      <c r="DA283"/>
      <c r="DB283"/>
      <c r="DC283"/>
      <c r="DD283"/>
      <c r="DE283"/>
      <c r="DF283"/>
      <c r="DG283"/>
      <c r="DH283"/>
      <c r="DI283"/>
      <c r="EK283"/>
      <c r="EL283"/>
      <c r="EM283"/>
      <c r="EN283"/>
      <c r="EO283"/>
      <c r="EP283"/>
      <c r="EQ283"/>
      <c r="ER283"/>
      <c r="FF283" s="5"/>
      <c r="FG283" s="5"/>
      <c r="FH283" s="5"/>
      <c r="FI283" s="5"/>
      <c r="FJ283" s="5"/>
      <c r="FK283" s="5"/>
    </row>
    <row r="284" spans="1:167">
      <c r="A284" s="44" t="s">
        <v>819</v>
      </c>
      <c r="B284" s="7"/>
      <c r="C284" s="7"/>
      <c r="CY284" s="4" t="str">
        <f>A284&amp;CZ284</f>
        <v>S-5CHFL【フジクラ】＊【フジクラ】</v>
      </c>
      <c r="CZ284" s="4" t="s">
        <v>752</v>
      </c>
      <c r="DA284"/>
      <c r="DB284"/>
      <c r="DC284"/>
      <c r="DD284"/>
      <c r="DE284"/>
      <c r="DF284"/>
      <c r="DG284"/>
      <c r="DH284"/>
      <c r="DI284"/>
      <c r="EK284"/>
      <c r="EL284"/>
      <c r="EM284"/>
      <c r="EN284"/>
      <c r="EO284"/>
      <c r="EP284"/>
      <c r="EQ284"/>
      <c r="ER284"/>
      <c r="FF284" s="5"/>
      <c r="FG284" s="5"/>
      <c r="FH284" s="5"/>
      <c r="FI284" s="5"/>
      <c r="FJ284" s="5"/>
      <c r="FK284" s="5"/>
    </row>
    <row r="285" spans="1:167" s="9" customFormat="1">
      <c r="A285" s="28" t="s">
        <v>818</v>
      </c>
      <c r="B285" s="4" t="s">
        <v>816</v>
      </c>
      <c r="C285" s="3" t="s">
        <v>815</v>
      </c>
      <c r="D285" s="4" t="s">
        <v>814</v>
      </c>
      <c r="E285" s="4" t="s">
        <v>813</v>
      </c>
      <c r="F285" s="4" t="s">
        <v>772</v>
      </c>
      <c r="G285" s="4" t="s">
        <v>771</v>
      </c>
      <c r="H285" s="4" t="s">
        <v>812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 t="str">
        <f>A285&amp;CZ285</f>
        <v>7C-2V【フジクラ】＊【フジクラ】</v>
      </c>
      <c r="CZ285" s="4" t="s">
        <v>752</v>
      </c>
      <c r="DA285" s="4"/>
      <c r="DB285" s="4"/>
      <c r="DC285" s="4"/>
      <c r="DD285" s="4"/>
      <c r="DE285" s="4"/>
      <c r="DF285" s="4"/>
      <c r="DG285" s="4"/>
      <c r="DH285" s="4"/>
      <c r="DI285" s="4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/>
      <c r="EL285"/>
      <c r="EM285"/>
      <c r="EN285"/>
      <c r="EO285"/>
      <c r="EP285"/>
      <c r="EQ285"/>
      <c r="ER285"/>
      <c r="ES285" s="5"/>
      <c r="ET285" s="5"/>
      <c r="EU285" s="5"/>
      <c r="EV285" s="5"/>
      <c r="EW285" s="5"/>
      <c r="EX285" s="5"/>
      <c r="EY285" s="5"/>
      <c r="EZ285" s="5"/>
      <c r="FA285" s="5"/>
      <c r="FC285"/>
      <c r="FF285" s="5"/>
      <c r="FG285" s="5"/>
      <c r="FH285" s="5"/>
      <c r="FI285" s="5"/>
      <c r="FJ285" s="5"/>
      <c r="FK285" s="5"/>
    </row>
    <row r="286" spans="1:167">
      <c r="A286" s="28" t="s">
        <v>817</v>
      </c>
      <c r="B286" s="4" t="s">
        <v>816</v>
      </c>
      <c r="C286" s="3" t="s">
        <v>815</v>
      </c>
      <c r="D286" s="4" t="s">
        <v>814</v>
      </c>
      <c r="E286" s="4" t="s">
        <v>813</v>
      </c>
      <c r="F286" s="4" t="s">
        <v>771</v>
      </c>
      <c r="G286" s="4" t="s">
        <v>811</v>
      </c>
      <c r="CY286" s="4" t="str">
        <f>A286&amp;CZ286</f>
        <v>7C-FB【フジクラ】＊【フジクラ】</v>
      </c>
      <c r="CZ286" s="4" t="s">
        <v>752</v>
      </c>
      <c r="DA286" s="7"/>
      <c r="DB286" s="7"/>
      <c r="DC286" s="7"/>
      <c r="DD286" s="7"/>
      <c r="DE286" s="7"/>
      <c r="DF286" s="7"/>
      <c r="DG286" s="7"/>
      <c r="DH286" s="7"/>
      <c r="DI286" s="7"/>
      <c r="ES286" s="5"/>
      <c r="ET286" s="5"/>
      <c r="EU286" s="5"/>
      <c r="EV286" s="5"/>
      <c r="EW286" s="5"/>
      <c r="EX286" s="5"/>
      <c r="EY286" s="5"/>
      <c r="EZ286" s="5"/>
      <c r="FA286" s="5"/>
      <c r="FF286" s="5"/>
      <c r="FG286" s="5"/>
      <c r="FH286" s="5"/>
      <c r="FI286" s="5"/>
      <c r="FJ286" s="5"/>
      <c r="FK286" s="5"/>
    </row>
    <row r="287" spans="1:167" s="9" customFormat="1">
      <c r="A287" s="28" t="s">
        <v>687</v>
      </c>
      <c r="B287" s="4" t="s">
        <v>257</v>
      </c>
      <c r="C287" s="3" t="s">
        <v>815</v>
      </c>
      <c r="D287" s="4" t="s">
        <v>814</v>
      </c>
      <c r="E287" s="4" t="s">
        <v>813</v>
      </c>
      <c r="F287" s="4" t="s">
        <v>771</v>
      </c>
      <c r="G287" s="4" t="s">
        <v>812</v>
      </c>
      <c r="H287" s="4" t="s">
        <v>811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/>
      <c r="DB287"/>
      <c r="DC287"/>
      <c r="DD287"/>
      <c r="DE287"/>
      <c r="DF287"/>
      <c r="DG287"/>
      <c r="DH287"/>
      <c r="DI287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FF287" s="5"/>
      <c r="FG287" s="5"/>
      <c r="FH287" s="5"/>
      <c r="FI287" s="5"/>
      <c r="FJ287" s="5"/>
      <c r="FK287" s="5"/>
    </row>
    <row r="288" spans="1:167">
      <c r="A288" s="44" t="s">
        <v>810</v>
      </c>
      <c r="B288" s="7"/>
      <c r="C288" s="7"/>
      <c r="CY288" s="4" t="str">
        <f>A288&amp;CZ288</f>
        <v>S-7C-HFL【フジクラ】＊【フジクラ】</v>
      </c>
      <c r="CZ288" s="4" t="s">
        <v>752</v>
      </c>
      <c r="DA288"/>
      <c r="DB288"/>
      <c r="DC288"/>
      <c r="DD288"/>
      <c r="DE288"/>
      <c r="DF288"/>
      <c r="DG288"/>
      <c r="DH288"/>
      <c r="DI288"/>
      <c r="EK288"/>
      <c r="EL288"/>
      <c r="EM288"/>
      <c r="EN288"/>
      <c r="EO288"/>
      <c r="EP288"/>
      <c r="EQ288"/>
      <c r="ER288"/>
      <c r="FF288" s="5"/>
      <c r="FG288" s="5"/>
      <c r="FH288" s="5"/>
      <c r="FI288" s="5"/>
      <c r="FJ288" s="5"/>
      <c r="FK288" s="5"/>
    </row>
    <row r="289" spans="1:167">
      <c r="A289" s="28" t="s">
        <v>681</v>
      </c>
      <c r="B289" s="4" t="s">
        <v>263</v>
      </c>
      <c r="C289" s="4" t="s">
        <v>274</v>
      </c>
      <c r="D289" s="4" t="s">
        <v>272</v>
      </c>
      <c r="E289" s="4" t="s">
        <v>273</v>
      </c>
      <c r="F289" s="4" t="s">
        <v>271</v>
      </c>
      <c r="G289" s="4" t="s">
        <v>270</v>
      </c>
      <c r="H289" s="4" t="s">
        <v>267</v>
      </c>
      <c r="I289" s="4" t="s">
        <v>268</v>
      </c>
      <c r="J289" s="4" t="s">
        <v>266</v>
      </c>
      <c r="K289" s="4" t="s">
        <v>264</v>
      </c>
      <c r="L289" s="4" t="s">
        <v>265</v>
      </c>
      <c r="M289" s="4" t="s">
        <v>269</v>
      </c>
      <c r="CY289" s="4" t="str">
        <f>A289&amp;CZ289</f>
        <v>8D-2V【フジクラ】＊【フジクラ】</v>
      </c>
      <c r="CZ289" s="4" t="s">
        <v>752</v>
      </c>
      <c r="DA289" s="7"/>
      <c r="DB289" s="7"/>
      <c r="DC289" s="7"/>
      <c r="DD289" s="7"/>
      <c r="DE289" s="7"/>
      <c r="DF289" s="7"/>
      <c r="DG289" s="7"/>
      <c r="DH289" s="7"/>
      <c r="DI289" s="7"/>
      <c r="EK289"/>
      <c r="EL289"/>
      <c r="EM289"/>
      <c r="EN289"/>
      <c r="EO289"/>
      <c r="EP289"/>
      <c r="EQ289"/>
      <c r="ER289"/>
      <c r="ES289" s="5"/>
      <c r="ET289" s="5"/>
      <c r="EU289" s="5"/>
      <c r="EV289" s="5"/>
      <c r="EW289" s="5"/>
      <c r="EX289" s="5"/>
      <c r="EY289" s="5"/>
      <c r="EZ289" s="5"/>
      <c r="FA289" s="5"/>
      <c r="FF289" s="5"/>
      <c r="FG289" s="5"/>
      <c r="FH289" s="5"/>
      <c r="FI289" s="5"/>
      <c r="FJ289" s="5"/>
      <c r="FK289" s="5"/>
    </row>
    <row r="290" spans="1:167">
      <c r="A290" s="28" t="s">
        <v>682</v>
      </c>
      <c r="B290" s="7" t="s">
        <v>423</v>
      </c>
      <c r="C290" s="4" t="s">
        <v>410</v>
      </c>
      <c r="D290" s="4" t="s">
        <v>516</v>
      </c>
      <c r="E290" s="4" t="s">
        <v>429</v>
      </c>
      <c r="F290" s="4" t="s">
        <v>517</v>
      </c>
      <c r="CY290" s="4" t="str">
        <f>A290&amp;CZ290</f>
        <v>8D-2W【フジクラ】＊【フジクラ】</v>
      </c>
      <c r="CZ290" s="4" t="s">
        <v>752</v>
      </c>
      <c r="ES290" s="5"/>
      <c r="ET290" s="5"/>
      <c r="EU290" s="5"/>
      <c r="EV290" s="5"/>
      <c r="EW290" s="5"/>
      <c r="EX290" s="5"/>
      <c r="EY290" s="5"/>
      <c r="EZ290" s="5"/>
      <c r="FA290" s="5"/>
      <c r="FF290" s="5"/>
      <c r="FG290" s="5"/>
      <c r="FH290" s="5"/>
      <c r="FI290" s="5"/>
      <c r="FJ290" s="5"/>
      <c r="FK290" s="5"/>
    </row>
    <row r="291" spans="1:167">
      <c r="A291" s="28" t="s">
        <v>809</v>
      </c>
      <c r="B291" s="4" t="s">
        <v>263</v>
      </c>
      <c r="C291" s="4" t="s">
        <v>272</v>
      </c>
      <c r="D291" s="4" t="s">
        <v>273</v>
      </c>
      <c r="E291" s="4" t="s">
        <v>271</v>
      </c>
      <c r="F291" s="4" t="s">
        <v>278</v>
      </c>
      <c r="G291" s="4" t="s">
        <v>270</v>
      </c>
      <c r="H291" s="4" t="s">
        <v>277</v>
      </c>
      <c r="I291" s="4" t="s">
        <v>268</v>
      </c>
      <c r="J291" s="4" t="s">
        <v>276</v>
      </c>
      <c r="K291" s="4" t="s">
        <v>265</v>
      </c>
      <c r="L291" s="4" t="s">
        <v>275</v>
      </c>
      <c r="CY291" s="4" t="str">
        <f>A291&amp;CZ291</f>
        <v>8D-FB-LITE【フジクラ】＊【フジクラ】</v>
      </c>
      <c r="CZ291" s="4" t="s">
        <v>752</v>
      </c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S291" s="5"/>
      <c r="ET291" s="5"/>
      <c r="EU291" s="5"/>
      <c r="EV291" s="5"/>
      <c r="EW291" s="5"/>
      <c r="EX291" s="5"/>
      <c r="EY291" s="5"/>
      <c r="EZ291" s="5"/>
      <c r="FA291" s="5"/>
      <c r="FF291" s="5"/>
      <c r="FG291" s="5"/>
      <c r="FH291" s="5"/>
      <c r="FI291" s="5"/>
      <c r="FJ291" s="5"/>
      <c r="FK291" s="5"/>
    </row>
    <row r="292" spans="1:167">
      <c r="A292" s="33" t="s">
        <v>808</v>
      </c>
      <c r="B292" s="4" t="s">
        <v>807</v>
      </c>
      <c r="C292" s="4" t="s">
        <v>806</v>
      </c>
      <c r="D292" s="4" t="s">
        <v>276</v>
      </c>
      <c r="E292" s="4" t="s">
        <v>277</v>
      </c>
      <c r="F292" s="4" t="s">
        <v>805</v>
      </c>
      <c r="G292" s="4" t="s">
        <v>804</v>
      </c>
      <c r="H292" s="4" t="s">
        <v>278</v>
      </c>
      <c r="I292" s="4" t="s">
        <v>803</v>
      </c>
      <c r="J292" s="4" t="s">
        <v>802</v>
      </c>
      <c r="K292" s="4" t="s">
        <v>273</v>
      </c>
      <c r="CS292"/>
      <c r="CT292"/>
      <c r="CU292"/>
      <c r="CV292"/>
      <c r="CW292"/>
      <c r="CX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S292" s="5"/>
      <c r="ET292" s="5"/>
      <c r="EU292" s="5"/>
      <c r="EV292" s="5"/>
      <c r="EW292" s="5"/>
      <c r="EX292" s="5"/>
      <c r="EY292" s="5"/>
      <c r="EZ292" s="5"/>
      <c r="FA292" s="5"/>
      <c r="FF292" s="5"/>
      <c r="FG292" s="5"/>
      <c r="FH292" s="5"/>
      <c r="FI292" s="5"/>
      <c r="FJ292" s="5"/>
      <c r="FK292" s="5"/>
    </row>
    <row r="293" spans="1:167">
      <c r="A293" s="33" t="s">
        <v>801</v>
      </c>
      <c r="B293" s="4" t="s">
        <v>800</v>
      </c>
      <c r="CS293"/>
      <c r="CT293"/>
      <c r="CU293"/>
      <c r="CV293"/>
      <c r="CW293"/>
      <c r="CX293"/>
      <c r="CY293" s="4" t="str">
        <f>A293&amp;CZ293</f>
        <v>8D-SFAE【フジクラ】＊【フジクラ】</v>
      </c>
      <c r="CZ293" s="4" t="s">
        <v>799</v>
      </c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S293" s="5"/>
      <c r="ET293" s="5"/>
      <c r="EU293" s="5"/>
      <c r="EV293" s="5"/>
      <c r="EW293" s="5"/>
      <c r="EX293" s="5"/>
      <c r="EY293" s="5"/>
      <c r="EZ293" s="5"/>
      <c r="FA293" s="5"/>
      <c r="FF293" s="5"/>
      <c r="FG293" s="5"/>
      <c r="FH293" s="5"/>
      <c r="FI293" s="5"/>
      <c r="FJ293" s="5"/>
      <c r="FK293" s="5"/>
    </row>
    <row r="294" spans="1:167">
      <c r="A294" s="28" t="s">
        <v>692</v>
      </c>
      <c r="B294" s="4" t="s">
        <v>427</v>
      </c>
      <c r="C294" s="4" t="s">
        <v>265</v>
      </c>
      <c r="D294" s="4" t="s">
        <v>276</v>
      </c>
      <c r="E294" s="4" t="s">
        <v>277</v>
      </c>
      <c r="F294" s="4" t="s">
        <v>268</v>
      </c>
      <c r="G294" s="4" t="s">
        <v>659</v>
      </c>
      <c r="H294" s="4" t="s">
        <v>278</v>
      </c>
      <c r="I294" s="4" t="s">
        <v>271</v>
      </c>
      <c r="J294" s="4" t="s">
        <v>272</v>
      </c>
      <c r="K294" s="4" t="s">
        <v>273</v>
      </c>
      <c r="CY294" s="4" t="str">
        <f>A294&amp;CZ294</f>
        <v>8D-SFA-LITE【フジクラ】＊【フジクラ】</v>
      </c>
      <c r="CZ294" s="4" t="s">
        <v>799</v>
      </c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S294" s="5"/>
      <c r="ET294" s="5"/>
      <c r="EU294" s="5"/>
      <c r="EV294" s="5"/>
      <c r="EW294" s="5"/>
      <c r="EX294" s="5"/>
      <c r="EY294" s="5"/>
      <c r="EZ294" s="5"/>
      <c r="FA294" s="5"/>
      <c r="FF294" s="5"/>
      <c r="FG294" s="5"/>
      <c r="FH294" s="5"/>
      <c r="FI294" s="5"/>
      <c r="FJ294" s="5"/>
      <c r="FK294" s="5"/>
    </row>
    <row r="295" spans="1:167">
      <c r="A295" s="33" t="s">
        <v>798</v>
      </c>
      <c r="B295" s="4" t="s">
        <v>797</v>
      </c>
      <c r="C295" s="4" t="s">
        <v>285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ES295" s="4"/>
    </row>
    <row r="296" spans="1:167">
      <c r="A296" s="33" t="s">
        <v>796</v>
      </c>
      <c r="B296" s="4" t="s">
        <v>795</v>
      </c>
      <c r="C296" s="4" t="s">
        <v>794</v>
      </c>
      <c r="D296" s="4" t="s">
        <v>793</v>
      </c>
      <c r="E296" s="4" t="s">
        <v>792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ES296" s="4"/>
    </row>
    <row r="297" spans="1:167">
      <c r="A297" s="28" t="s">
        <v>683</v>
      </c>
      <c r="B297" s="4" t="s">
        <v>791</v>
      </c>
      <c r="C297" s="4" t="s">
        <v>280</v>
      </c>
      <c r="D297" s="4" t="s">
        <v>790</v>
      </c>
      <c r="E297" s="4" t="s">
        <v>789</v>
      </c>
      <c r="F297" s="4" t="s">
        <v>283</v>
      </c>
      <c r="G297" s="4" t="s">
        <v>788</v>
      </c>
      <c r="H297" s="4" t="s">
        <v>783</v>
      </c>
      <c r="I297" s="4" t="s">
        <v>286</v>
      </c>
      <c r="J297" s="4" t="s">
        <v>783</v>
      </c>
      <c r="K297" s="4" t="s">
        <v>286</v>
      </c>
      <c r="ES297" s="4"/>
    </row>
    <row r="298" spans="1:167">
      <c r="A298" s="33" t="s">
        <v>787</v>
      </c>
      <c r="B298" s="4" t="s">
        <v>287</v>
      </c>
      <c r="C298" s="4" t="s">
        <v>288</v>
      </c>
      <c r="D298" s="4" t="s">
        <v>286</v>
      </c>
      <c r="E298" s="4" t="s">
        <v>783</v>
      </c>
      <c r="F298" s="4" t="s">
        <v>283</v>
      </c>
      <c r="G298" s="4" t="s">
        <v>280</v>
      </c>
      <c r="H298" s="4" t="s">
        <v>782</v>
      </c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1:167">
      <c r="A299" s="33" t="s">
        <v>786</v>
      </c>
      <c r="B299" s="4" t="s">
        <v>785</v>
      </c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ES299" s="4"/>
      <c r="ET299" s="4"/>
    </row>
    <row r="300" spans="1:167">
      <c r="A300" s="33" t="s">
        <v>784</v>
      </c>
      <c r="B300" s="4" t="s">
        <v>287</v>
      </c>
      <c r="C300" s="4" t="s">
        <v>288</v>
      </c>
      <c r="D300" s="4" t="s">
        <v>286</v>
      </c>
      <c r="E300" s="4" t="s">
        <v>783</v>
      </c>
      <c r="F300" s="4" t="s">
        <v>283</v>
      </c>
      <c r="G300" s="4" t="s">
        <v>280</v>
      </c>
      <c r="H300" s="4" t="s">
        <v>782</v>
      </c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 s="14"/>
      <c r="CT300" s="14"/>
      <c r="CU300" s="14"/>
      <c r="CV300" s="14"/>
      <c r="CW300" s="14"/>
      <c r="CX300" s="14"/>
      <c r="ES300" s="4"/>
    </row>
    <row r="301" spans="1:167">
      <c r="A301" s="44" t="s">
        <v>781</v>
      </c>
      <c r="B301" s="7"/>
      <c r="C301" s="7"/>
      <c r="CS301"/>
      <c r="CT301"/>
      <c r="CU301"/>
      <c r="CV301"/>
      <c r="CW301"/>
      <c r="CX301"/>
      <c r="FH301" s="14"/>
    </row>
    <row r="302" spans="1:167">
      <c r="A302" s="33" t="s">
        <v>780</v>
      </c>
      <c r="B302" s="4" t="s">
        <v>779</v>
      </c>
      <c r="C302" s="4" t="s">
        <v>778</v>
      </c>
      <c r="D302" s="4" t="s">
        <v>777</v>
      </c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EQ302"/>
      <c r="ER302"/>
    </row>
    <row r="303" spans="1:167">
      <c r="A303" s="28" t="s">
        <v>776</v>
      </c>
      <c r="B303" s="4" t="s">
        <v>413</v>
      </c>
      <c r="C303" s="4" t="s">
        <v>536</v>
      </c>
      <c r="D303" s="4" t="s">
        <v>537</v>
      </c>
      <c r="EQ303"/>
      <c r="ER303"/>
    </row>
    <row r="304" spans="1:167">
      <c r="A304" s="44" t="s">
        <v>775</v>
      </c>
      <c r="B304" s="7"/>
      <c r="C304" s="7"/>
      <c r="CS304"/>
      <c r="CT304"/>
      <c r="CU304"/>
      <c r="CV304"/>
      <c r="CW304"/>
      <c r="CX304"/>
      <c r="CY304" s="4" t="str">
        <f>A304&amp;CZ304</f>
        <v>DFS-030【フジクラ】＊【フジクラ】</v>
      </c>
      <c r="CZ304" s="4" t="s">
        <v>752</v>
      </c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S304" s="5"/>
      <c r="ET304" s="5"/>
      <c r="EU304" s="5"/>
      <c r="EV304" s="5"/>
      <c r="EW304" s="5"/>
      <c r="EX304" s="5"/>
      <c r="EY304" s="5"/>
      <c r="EZ304" s="5"/>
      <c r="FA304" s="5"/>
      <c r="FD304" s="5"/>
      <c r="FF304" s="5"/>
      <c r="FG304" s="5"/>
      <c r="FH304" s="5"/>
      <c r="FI304" s="5"/>
      <c r="FJ304" s="5"/>
      <c r="FK304" s="5"/>
    </row>
    <row r="305" spans="1:167">
      <c r="A305" s="28" t="s">
        <v>774</v>
      </c>
      <c r="B305" s="4" t="s">
        <v>20</v>
      </c>
      <c r="C305" s="4" t="s">
        <v>48</v>
      </c>
      <c r="D305" s="4" t="s">
        <v>49</v>
      </c>
      <c r="E305" s="4" t="s">
        <v>50</v>
      </c>
      <c r="F305" s="4" t="s">
        <v>51</v>
      </c>
      <c r="G305" s="4" t="s">
        <v>52</v>
      </c>
      <c r="H305" s="4" t="s">
        <v>53</v>
      </c>
      <c r="I305" s="4" t="s">
        <v>54</v>
      </c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S305" s="5"/>
      <c r="ET305" s="5"/>
      <c r="EU305" s="5"/>
      <c r="EV305" s="5"/>
      <c r="EW305" s="5"/>
      <c r="EX305" s="5"/>
      <c r="EY305" s="5"/>
      <c r="EZ305" s="5"/>
      <c r="FA305" s="5"/>
      <c r="FD305" s="5"/>
      <c r="FF305" s="5"/>
      <c r="FG305" s="5"/>
      <c r="FH305" s="5"/>
      <c r="FI305" s="5"/>
      <c r="FJ305" s="5"/>
      <c r="FK305" s="5"/>
    </row>
    <row r="306" spans="1:167">
      <c r="A306" s="33" t="s">
        <v>773</v>
      </c>
      <c r="B306" s="4" t="s">
        <v>257</v>
      </c>
      <c r="C306" s="4" t="s">
        <v>258</v>
      </c>
      <c r="D306" s="4" t="s">
        <v>260</v>
      </c>
      <c r="E306" s="4" t="s">
        <v>772</v>
      </c>
      <c r="F306" s="4" t="s">
        <v>771</v>
      </c>
      <c r="G306" s="23" t="s">
        <v>262</v>
      </c>
      <c r="CS306"/>
      <c r="CT306"/>
      <c r="CU306"/>
      <c r="CV306"/>
      <c r="CW306"/>
      <c r="CX306"/>
      <c r="CY306" s="4" t="str">
        <f>A306&amp;CZ306</f>
        <v>RG-11/U【フジクラ】＊【フジクラ】</v>
      </c>
      <c r="CZ306" s="4" t="s">
        <v>752</v>
      </c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S306" s="5"/>
      <c r="ET306" s="5"/>
      <c r="EU306" s="5"/>
      <c r="EV306" s="5"/>
      <c r="EW306" s="5"/>
      <c r="EX306" s="5"/>
      <c r="EY306" s="5"/>
      <c r="EZ306" s="5"/>
      <c r="FA306" s="5"/>
      <c r="FD306" s="5"/>
      <c r="FF306" s="5"/>
      <c r="FG306" s="5"/>
      <c r="FH306" s="5"/>
      <c r="FI306" s="5"/>
      <c r="FJ306" s="5"/>
      <c r="FK306" s="5"/>
    </row>
    <row r="307" spans="1:167">
      <c r="A307" s="28" t="s">
        <v>572</v>
      </c>
      <c r="B307" s="4" t="s">
        <v>770</v>
      </c>
      <c r="C307" s="4" t="s">
        <v>769</v>
      </c>
      <c r="D307" s="4" t="s">
        <v>338</v>
      </c>
      <c r="E307" s="4" t="s">
        <v>337</v>
      </c>
      <c r="F307" s="4" t="s">
        <v>336</v>
      </c>
      <c r="G307" s="4" t="s">
        <v>339</v>
      </c>
      <c r="H307" s="4" t="s">
        <v>334</v>
      </c>
      <c r="I307" s="4" t="s">
        <v>335</v>
      </c>
      <c r="J307" s="4" t="s">
        <v>332</v>
      </c>
      <c r="K307" s="4" t="s">
        <v>333</v>
      </c>
      <c r="L307" s="7" t="s">
        <v>768</v>
      </c>
      <c r="M307" s="4" t="s">
        <v>330</v>
      </c>
      <c r="N307" s="4" t="s">
        <v>331</v>
      </c>
      <c r="CY307" s="4" t="str">
        <f>A307&amp;CZ307</f>
        <v>RG-142B/U【フジクラ】【フジクラ】</v>
      </c>
      <c r="CZ307" s="4" t="s">
        <v>752</v>
      </c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S307" s="5"/>
      <c r="ET307" s="5"/>
      <c r="EU307" s="5"/>
      <c r="EV307" s="5"/>
      <c r="EW307" s="5"/>
      <c r="EX307" s="5"/>
      <c r="EY307" s="5"/>
      <c r="EZ307" s="5"/>
      <c r="FA307" s="5"/>
      <c r="FF307" s="5"/>
      <c r="FG307" s="5"/>
      <c r="FH307" s="5"/>
      <c r="FI307" s="5"/>
      <c r="FJ307" s="5"/>
      <c r="FK307" s="5"/>
    </row>
    <row r="308" spans="1:167" s="9" customFormat="1">
      <c r="A308" s="28" t="s">
        <v>574</v>
      </c>
      <c r="B308" s="4" t="s">
        <v>355</v>
      </c>
      <c r="C308" s="4" t="s">
        <v>369</v>
      </c>
      <c r="D308" s="4" t="s">
        <v>377</v>
      </c>
      <c r="E308" s="4" t="s">
        <v>381</v>
      </c>
      <c r="F308" s="4" t="s">
        <v>347</v>
      </c>
      <c r="G308" s="4" t="s">
        <v>348</v>
      </c>
      <c r="H308" s="4" t="s">
        <v>345</v>
      </c>
      <c r="I308" s="4" t="s">
        <v>346</v>
      </c>
      <c r="J308" s="4" t="s">
        <v>342</v>
      </c>
      <c r="K308" s="4" t="s">
        <v>340</v>
      </c>
      <c r="L308" s="4" t="s">
        <v>341</v>
      </c>
      <c r="M308" s="4" t="s">
        <v>343</v>
      </c>
      <c r="N308" s="4" t="s">
        <v>344</v>
      </c>
      <c r="O308" s="4" t="s">
        <v>350</v>
      </c>
      <c r="P308" s="4" t="s">
        <v>349</v>
      </c>
      <c r="Q308" s="4" t="s">
        <v>349</v>
      </c>
      <c r="R308" s="4" t="s">
        <v>767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 s="4"/>
      <c r="EL308" s="4"/>
      <c r="EM308" s="4"/>
      <c r="EN308" s="4"/>
      <c r="EO308" s="4"/>
      <c r="EP308" s="4"/>
      <c r="EQ308" s="4"/>
      <c r="ER308" s="4"/>
      <c r="ES308" s="5"/>
      <c r="ET308" s="5"/>
      <c r="EU308" s="5"/>
      <c r="EV308" s="5"/>
      <c r="EW308" s="5"/>
      <c r="EX308" s="5"/>
      <c r="EY308" s="5"/>
      <c r="EZ308" s="5"/>
      <c r="FA308" s="5"/>
      <c r="FF308" s="5"/>
      <c r="FG308" s="5"/>
      <c r="FH308" s="5"/>
      <c r="FI308" s="5"/>
      <c r="FJ308" s="5"/>
      <c r="FK308" s="5"/>
    </row>
    <row r="309" spans="1:167">
      <c r="A309" s="28" t="s">
        <v>691</v>
      </c>
      <c r="B309" s="7" t="s">
        <v>521</v>
      </c>
      <c r="CY309" s="4" t="str">
        <f>A309&amp;CZ309</f>
        <v>RG-179B/U【フジクラ】＊【フジクラ】</v>
      </c>
      <c r="CZ309" s="4" t="s">
        <v>752</v>
      </c>
      <c r="DA309" s="14"/>
      <c r="DB309" s="14"/>
      <c r="DC309" s="14"/>
      <c r="DD309" s="14"/>
      <c r="DE309" s="14"/>
      <c r="DF309" s="14"/>
      <c r="DG309" s="14"/>
      <c r="DH309" s="14"/>
      <c r="DI309" s="14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S309" s="5"/>
      <c r="ET309" s="5"/>
      <c r="EU309" s="5"/>
      <c r="EV309" s="5"/>
      <c r="EW309" s="5"/>
      <c r="EX309" s="5"/>
      <c r="EY309" s="5"/>
      <c r="EZ309" s="5"/>
      <c r="FA309" s="5"/>
      <c r="FF309" s="5"/>
      <c r="FG309" s="5"/>
      <c r="FH309" s="5"/>
      <c r="FI309" s="5"/>
      <c r="FJ309" s="5"/>
      <c r="FK309" s="5"/>
    </row>
    <row r="310" spans="1:167">
      <c r="A310" s="28" t="s">
        <v>684</v>
      </c>
      <c r="B310" s="4" t="s">
        <v>340</v>
      </c>
      <c r="C310" s="4" t="s">
        <v>341</v>
      </c>
      <c r="D310" s="4" t="s">
        <v>342</v>
      </c>
      <c r="E310" s="4" t="s">
        <v>343</v>
      </c>
      <c r="F310" s="4" t="s">
        <v>344</v>
      </c>
      <c r="G310" s="4" t="s">
        <v>345</v>
      </c>
      <c r="H310" s="4" t="s">
        <v>346</v>
      </c>
      <c r="I310" s="4" t="s">
        <v>347</v>
      </c>
      <c r="J310" s="4" t="s">
        <v>348</v>
      </c>
      <c r="K310" s="11" t="s">
        <v>766</v>
      </c>
      <c r="L310" s="11" t="s">
        <v>765</v>
      </c>
      <c r="M310" s="4" t="s">
        <v>76</v>
      </c>
      <c r="N310" s="4" t="s">
        <v>81</v>
      </c>
      <c r="O310" s="23" t="s">
        <v>355</v>
      </c>
      <c r="CY310" s="4" t="str">
        <f>A310&amp;CZ310</f>
        <v>RG-188A/U【フジクラ】＊【フジクラ】</v>
      </c>
      <c r="CZ310" s="4" t="s">
        <v>752</v>
      </c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 s="7"/>
      <c r="EL310" s="7"/>
      <c r="EM310" s="7"/>
      <c r="EN310" s="7"/>
      <c r="EO310" s="7"/>
      <c r="EP310" s="7"/>
      <c r="EQ310" s="7"/>
      <c r="ER310" s="7"/>
      <c r="ES310" s="5"/>
      <c r="ET310" s="5"/>
      <c r="EU310" s="5"/>
      <c r="EV310" s="5"/>
      <c r="EW310" s="5"/>
      <c r="EX310" s="5"/>
      <c r="EY310" s="5"/>
      <c r="EZ310" s="5"/>
      <c r="FA310" s="5"/>
      <c r="FF310" s="5"/>
      <c r="FG310" s="5"/>
      <c r="FH310" s="5"/>
      <c r="FI310" s="5"/>
      <c r="FJ310" s="5"/>
      <c r="FK310" s="5"/>
    </row>
    <row r="311" spans="1:167">
      <c r="A311" s="33" t="s">
        <v>764</v>
      </c>
      <c r="CS311"/>
      <c r="CT311"/>
      <c r="CU311"/>
      <c r="CV311"/>
      <c r="CW311"/>
      <c r="CX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 s="7"/>
      <c r="EL311" s="7"/>
      <c r="EM311" s="7"/>
      <c r="EN311" s="7"/>
      <c r="EO311" s="7"/>
      <c r="EP311" s="7"/>
      <c r="EQ311" s="7"/>
      <c r="ER311" s="7"/>
      <c r="ES311" s="5"/>
      <c r="ET311" s="5"/>
      <c r="EU311" s="5"/>
      <c r="EV311" s="5"/>
      <c r="EW311" s="5"/>
      <c r="EX311" s="5"/>
      <c r="EY311" s="5"/>
      <c r="EZ311" s="5"/>
      <c r="FA311" s="5"/>
      <c r="FF311" s="5"/>
      <c r="FG311" s="5"/>
      <c r="FH311" s="5"/>
      <c r="FI311" s="5"/>
      <c r="FJ311" s="5"/>
      <c r="FK311" s="5"/>
    </row>
    <row r="312" spans="1:167">
      <c r="A312" s="44" t="s">
        <v>763</v>
      </c>
      <c r="B312" s="7"/>
      <c r="C312" s="7"/>
      <c r="CS312"/>
      <c r="CT312"/>
      <c r="CU312"/>
      <c r="CV312"/>
      <c r="CW312"/>
      <c r="CX312"/>
      <c r="CY312" s="4" t="str">
        <f>A312&amp;CZ312</f>
        <v>RG-22/U【フジクラ】＊【フジクラ】</v>
      </c>
      <c r="CZ312" s="4" t="s">
        <v>752</v>
      </c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S312" s="5"/>
      <c r="ET312" s="5"/>
      <c r="EU312" s="5"/>
      <c r="EV312" s="5"/>
      <c r="EW312" s="5"/>
      <c r="EX312" s="5"/>
      <c r="EY312" s="5"/>
      <c r="EZ312" s="5"/>
      <c r="FA312" s="5"/>
      <c r="FF312" s="5"/>
      <c r="FG312" s="5"/>
      <c r="FH312" s="5"/>
      <c r="FI312" s="5"/>
      <c r="FJ312" s="5"/>
      <c r="FK312" s="5"/>
    </row>
    <row r="313" spans="1:167">
      <c r="A313" s="44" t="s">
        <v>762</v>
      </c>
      <c r="B313" s="7" t="s">
        <v>369</v>
      </c>
      <c r="C313" s="4" t="s">
        <v>377</v>
      </c>
      <c r="D313" s="4" t="s">
        <v>381</v>
      </c>
      <c r="E313" s="4" t="s">
        <v>387</v>
      </c>
      <c r="F313" s="4" t="s">
        <v>392</v>
      </c>
      <c r="G313" s="4" t="s">
        <v>395</v>
      </c>
      <c r="H313" s="4" t="s">
        <v>347</v>
      </c>
      <c r="I313" s="4" t="s">
        <v>348</v>
      </c>
      <c r="J313" s="4" t="s">
        <v>345</v>
      </c>
      <c r="K313" s="4" t="s">
        <v>346</v>
      </c>
      <c r="L313" s="4" t="s">
        <v>342</v>
      </c>
      <c r="M313" s="4" t="s">
        <v>340</v>
      </c>
      <c r="N313" s="4" t="s">
        <v>341</v>
      </c>
      <c r="O313" s="4" t="s">
        <v>343</v>
      </c>
      <c r="P313" s="4" t="s">
        <v>344</v>
      </c>
      <c r="Q313" s="4" t="s">
        <v>350</v>
      </c>
      <c r="R313" s="4" t="s">
        <v>349</v>
      </c>
      <c r="CY313" s="4" t="str">
        <f>A313&amp;CZ313</f>
        <v>RG-316/U【フジクラ】【フジクラ】</v>
      </c>
      <c r="CZ313" s="4" t="s">
        <v>761</v>
      </c>
      <c r="DA313"/>
      <c r="DB313"/>
      <c r="DC313"/>
      <c r="DD313"/>
      <c r="DE313"/>
      <c r="DF313"/>
      <c r="DG313"/>
      <c r="DH313"/>
      <c r="DI313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9"/>
      <c r="ET313" s="9"/>
      <c r="EU313" s="9"/>
      <c r="EV313" s="9"/>
      <c r="EW313" s="9"/>
      <c r="EX313" s="9"/>
      <c r="FF313" s="5"/>
      <c r="FG313" s="5"/>
      <c r="FH313" s="5"/>
      <c r="FI313" s="5"/>
      <c r="FJ313" s="5"/>
      <c r="FK313" s="5"/>
    </row>
    <row r="314" spans="1:167">
      <c r="A314" s="28" t="s">
        <v>760</v>
      </c>
      <c r="B314" s="4" t="s">
        <v>321</v>
      </c>
      <c r="C314" s="4" t="s">
        <v>320</v>
      </c>
      <c r="D314" s="4" t="s">
        <v>360</v>
      </c>
      <c r="E314" s="4" t="s">
        <v>322</v>
      </c>
      <c r="F314" s="4" t="s">
        <v>759</v>
      </c>
      <c r="G314" s="4" t="s">
        <v>323</v>
      </c>
      <c r="H314" s="4" t="s">
        <v>324</v>
      </c>
      <c r="I314" s="4" t="s">
        <v>530</v>
      </c>
      <c r="J314" s="4" t="s">
        <v>531</v>
      </c>
      <c r="K314" s="4" t="s">
        <v>439</v>
      </c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S314" s="5"/>
      <c r="ET314" s="5"/>
      <c r="EU314" s="5"/>
      <c r="EV314" s="5"/>
      <c r="EW314" s="5"/>
      <c r="EX314" s="5"/>
      <c r="EY314" s="5"/>
      <c r="EZ314" s="5"/>
      <c r="FA314" s="5"/>
      <c r="FF314" s="5"/>
      <c r="FG314" s="5"/>
      <c r="FH314" s="5"/>
      <c r="FI314" s="5"/>
      <c r="FJ314" s="5"/>
      <c r="FK314" s="5"/>
    </row>
    <row r="315" spans="1:167">
      <c r="A315" s="28" t="s">
        <v>685</v>
      </c>
      <c r="B315" s="7" t="s">
        <v>321</v>
      </c>
      <c r="C315" s="23" t="s">
        <v>320</v>
      </c>
      <c r="D315" s="7" t="s">
        <v>360</v>
      </c>
      <c r="E315" s="4" t="s">
        <v>322</v>
      </c>
      <c r="F315" s="4" t="s">
        <v>758</v>
      </c>
      <c r="G315" s="23" t="s">
        <v>323</v>
      </c>
      <c r="H315" s="4" t="s">
        <v>324</v>
      </c>
      <c r="I315" s="4" t="s">
        <v>530</v>
      </c>
      <c r="J315" s="4" t="s">
        <v>531</v>
      </c>
      <c r="K315" s="4" t="s">
        <v>439</v>
      </c>
      <c r="CY315" s="4" t="str">
        <f>A315&amp;CZ315</f>
        <v>RG-55A/U【フジクラ】＊【フジクラ】</v>
      </c>
      <c r="CZ315" s="4" t="s">
        <v>752</v>
      </c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FF315" s="5"/>
      <c r="FG315" s="5"/>
      <c r="FH315" s="5"/>
      <c r="FI315" s="5"/>
      <c r="FJ315" s="5"/>
      <c r="FK315" s="5"/>
    </row>
    <row r="316" spans="1:167">
      <c r="A316" s="28" t="s">
        <v>570</v>
      </c>
      <c r="B316" s="4" t="s">
        <v>307</v>
      </c>
      <c r="C316" s="4" t="s">
        <v>295</v>
      </c>
      <c r="D316" s="4" t="s">
        <v>532</v>
      </c>
      <c r="E316" s="4" t="s">
        <v>293</v>
      </c>
      <c r="F316" s="4" t="s">
        <v>294</v>
      </c>
      <c r="G316" s="4" t="s">
        <v>291</v>
      </c>
      <c r="H316" s="4" t="s">
        <v>292</v>
      </c>
      <c r="I316" s="4" t="s">
        <v>515</v>
      </c>
      <c r="J316" s="4" t="s">
        <v>296</v>
      </c>
      <c r="K316" s="4" t="s">
        <v>155</v>
      </c>
      <c r="L316" s="4" t="s">
        <v>156</v>
      </c>
      <c r="M316" s="4" t="s">
        <v>152</v>
      </c>
      <c r="N316" s="4" t="s">
        <v>304</v>
      </c>
      <c r="O316" s="4" t="s">
        <v>302</v>
      </c>
      <c r="P316" s="4" t="s">
        <v>303</v>
      </c>
      <c r="Q316" s="4" t="s">
        <v>300</v>
      </c>
      <c r="R316" s="4" t="s">
        <v>301</v>
      </c>
      <c r="S316" s="4" t="s">
        <v>305</v>
      </c>
      <c r="T316" s="4" t="s">
        <v>306</v>
      </c>
      <c r="U316" s="4" t="s">
        <v>514</v>
      </c>
      <c r="V316" s="4" t="s">
        <v>30</v>
      </c>
      <c r="W316" s="4" t="s">
        <v>308</v>
      </c>
      <c r="X316" s="4" t="s">
        <v>290</v>
      </c>
      <c r="Y316" s="4" t="s">
        <v>299</v>
      </c>
      <c r="Z316" s="4" t="s">
        <v>297</v>
      </c>
      <c r="AA316" s="4" t="s">
        <v>298</v>
      </c>
      <c r="AB316" t="s">
        <v>741</v>
      </c>
      <c r="CY316" s="4" t="str">
        <f>A316&amp;CZ316</f>
        <v>RG-58/U【フジクラ】【フジクラ】</v>
      </c>
      <c r="CZ316" s="4" t="s">
        <v>752</v>
      </c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FF316" s="5"/>
      <c r="FG316" s="5"/>
      <c r="FH316" s="5"/>
      <c r="FI316" s="5"/>
      <c r="FJ316" s="5"/>
      <c r="FK316" s="5"/>
    </row>
    <row r="317" spans="1:167">
      <c r="A317" s="28" t="s">
        <v>569</v>
      </c>
      <c r="B317" s="4" t="s">
        <v>307</v>
      </c>
      <c r="C317" s="4" t="s">
        <v>295</v>
      </c>
      <c r="D317" s="4" t="s">
        <v>532</v>
      </c>
      <c r="E317" s="4" t="s">
        <v>293</v>
      </c>
      <c r="F317" s="4" t="s">
        <v>294</v>
      </c>
      <c r="G317" s="4" t="s">
        <v>291</v>
      </c>
      <c r="H317" s="4" t="s">
        <v>292</v>
      </c>
      <c r="I317" s="4" t="s">
        <v>515</v>
      </c>
      <c r="J317" s="4" t="s">
        <v>296</v>
      </c>
      <c r="K317" s="23" t="s">
        <v>742</v>
      </c>
      <c r="L317" s="4" t="s">
        <v>155</v>
      </c>
      <c r="M317" s="4" t="s">
        <v>156</v>
      </c>
      <c r="N317" s="4" t="s">
        <v>152</v>
      </c>
      <c r="O317" s="4" t="s">
        <v>304</v>
      </c>
      <c r="P317" s="4" t="s">
        <v>302</v>
      </c>
      <c r="Q317" s="4" t="s">
        <v>303</v>
      </c>
      <c r="R317" s="4" t="s">
        <v>300</v>
      </c>
      <c r="S317" s="4" t="s">
        <v>301</v>
      </c>
      <c r="T317" s="4" t="s">
        <v>305</v>
      </c>
      <c r="U317" s="4" t="s">
        <v>306</v>
      </c>
      <c r="V317" s="4" t="s">
        <v>514</v>
      </c>
      <c r="W317" s="4" t="s">
        <v>30</v>
      </c>
      <c r="X317" s="4" t="s">
        <v>308</v>
      </c>
      <c r="Y317" s="4" t="s">
        <v>290</v>
      </c>
      <c r="Z317" s="4" t="s">
        <v>299</v>
      </c>
      <c r="AA317" s="4" t="s">
        <v>297</v>
      </c>
      <c r="AB317" s="4" t="s">
        <v>298</v>
      </c>
      <c r="AC317" t="s">
        <v>741</v>
      </c>
      <c r="CY317" s="4" t="str">
        <f>A317&amp;CZ317</f>
        <v>RG-58A/U【フジクラ】【フジクラ】</v>
      </c>
      <c r="CZ317" s="4" t="s">
        <v>752</v>
      </c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FF317" s="5"/>
      <c r="FG317" s="5"/>
      <c r="FH317" s="5"/>
      <c r="FI317" s="5"/>
      <c r="FJ317" s="5"/>
      <c r="FK317" s="5"/>
    </row>
    <row r="318" spans="1:167">
      <c r="A318" s="33" t="s">
        <v>757</v>
      </c>
      <c r="AB318" t="s">
        <v>741</v>
      </c>
      <c r="CS318" s="7"/>
      <c r="CT318" s="7"/>
      <c r="CU318" s="7"/>
      <c r="CV318" s="7"/>
      <c r="CW318" s="7"/>
      <c r="CX318" s="7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FF318" s="5"/>
      <c r="FG318" s="5"/>
      <c r="FH318" s="5"/>
      <c r="FI318" s="5"/>
      <c r="FJ318" s="5"/>
      <c r="FK318" s="5"/>
    </row>
    <row r="319" spans="1:167">
      <c r="A319" s="28" t="s">
        <v>756</v>
      </c>
      <c r="B319" s="4" t="s">
        <v>317</v>
      </c>
      <c r="C319" s="4" t="s">
        <v>313</v>
      </c>
      <c r="D319" s="4" t="s">
        <v>533</v>
      </c>
      <c r="E319" s="4" t="s">
        <v>312</v>
      </c>
      <c r="F319" s="4" t="s">
        <v>534</v>
      </c>
      <c r="G319" s="4" t="s">
        <v>310</v>
      </c>
      <c r="H319" s="23" t="s">
        <v>463</v>
      </c>
      <c r="I319" s="4" t="s">
        <v>311</v>
      </c>
      <c r="J319" s="4" t="s">
        <v>535</v>
      </c>
      <c r="K319" s="4" t="s">
        <v>182</v>
      </c>
      <c r="L319" s="4" t="s">
        <v>316</v>
      </c>
      <c r="M319" s="4" t="s">
        <v>315</v>
      </c>
      <c r="N319" s="4" t="s">
        <v>314</v>
      </c>
      <c r="O319" s="4" t="s">
        <v>318</v>
      </c>
      <c r="P319" s="4" t="s">
        <v>319</v>
      </c>
      <c r="CY319" s="4" t="str">
        <f>A319&amp;CZ319</f>
        <v>RG-59/U【フジクラ】【フジクラ】</v>
      </c>
      <c r="CZ319" s="4" t="s">
        <v>752</v>
      </c>
      <c r="DA319"/>
      <c r="DB319"/>
      <c r="DC319"/>
      <c r="DD319"/>
      <c r="DE319"/>
      <c r="DF319"/>
      <c r="DG319"/>
      <c r="DH319"/>
      <c r="DI319"/>
      <c r="EK319"/>
      <c r="EL319"/>
      <c r="EM319"/>
      <c r="EN319"/>
      <c r="EO319"/>
      <c r="EP319"/>
      <c r="EQ319"/>
      <c r="ER319"/>
      <c r="FF319" s="5"/>
      <c r="FG319" s="5"/>
      <c r="FH319" s="5"/>
      <c r="FI319" s="5"/>
      <c r="FJ319" s="5"/>
      <c r="FK319" s="5"/>
    </row>
    <row r="320" spans="1:167">
      <c r="A320" s="33" t="s">
        <v>755</v>
      </c>
      <c r="B320" s="23" t="s">
        <v>463</v>
      </c>
      <c r="C320" s="23" t="s">
        <v>754</v>
      </c>
      <c r="D320" s="23" t="s">
        <v>310</v>
      </c>
      <c r="E320" s="23" t="s">
        <v>313</v>
      </c>
      <c r="F320" s="7" t="s">
        <v>749</v>
      </c>
      <c r="G320" s="7" t="s">
        <v>753</v>
      </c>
      <c r="CY320" s="4" t="str">
        <f>A320&amp;CZ320</f>
        <v>RG-59B/U【フジクラ】＊【フジクラ】</v>
      </c>
      <c r="CZ320" s="4" t="s">
        <v>752</v>
      </c>
      <c r="DA320"/>
      <c r="DB320"/>
      <c r="DC320"/>
      <c r="DD320"/>
      <c r="DE320"/>
      <c r="DF320"/>
      <c r="DG320"/>
      <c r="DH320"/>
      <c r="DI320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/>
      <c r="EL320"/>
      <c r="EM320"/>
      <c r="EN320"/>
      <c r="EO320"/>
      <c r="EP320"/>
      <c r="EQ320"/>
      <c r="ER320"/>
      <c r="FF320" s="5"/>
      <c r="FG320" s="5"/>
      <c r="FH320" s="5"/>
      <c r="FI320" s="5"/>
      <c r="FJ320" s="5"/>
      <c r="FK320" s="5"/>
    </row>
    <row r="321" spans="1:167">
      <c r="A321" s="33" t="s">
        <v>751</v>
      </c>
      <c r="B321" s="4" t="s">
        <v>750</v>
      </c>
      <c r="C321" s="23" t="s">
        <v>749</v>
      </c>
      <c r="DA321"/>
      <c r="DB321"/>
      <c r="DC321"/>
      <c r="DD321"/>
      <c r="DE321"/>
      <c r="DF321"/>
      <c r="DG321"/>
      <c r="DH321"/>
      <c r="DI321"/>
      <c r="EJ321"/>
      <c r="EK321"/>
      <c r="EL321"/>
      <c r="EM321"/>
      <c r="EN321"/>
      <c r="EO321"/>
      <c r="EP321"/>
      <c r="EQ321"/>
      <c r="ER321"/>
      <c r="FF321" s="5"/>
      <c r="FG321" s="5"/>
      <c r="FH321" s="5"/>
      <c r="FI321" s="5"/>
      <c r="FJ321" s="5"/>
      <c r="FK321" s="5"/>
    </row>
    <row r="322" spans="1:167">
      <c r="A322" s="28"/>
      <c r="FF322" s="14"/>
      <c r="FH322" s="14"/>
    </row>
    <row r="323" spans="1:167">
      <c r="A323" s="25" t="s">
        <v>706</v>
      </c>
      <c r="FF323" s="14"/>
      <c r="FH323" s="14"/>
    </row>
    <row r="324" spans="1:167" s="14" customFormat="1">
      <c r="A324" s="30" t="s">
        <v>748</v>
      </c>
      <c r="B324" s="42" t="s">
        <v>747</v>
      </c>
      <c r="C324" s="7" t="s">
        <v>743</v>
      </c>
      <c r="D324" s="7" t="s">
        <v>57</v>
      </c>
      <c r="E324" s="7" t="s">
        <v>58</v>
      </c>
      <c r="F324" s="23" t="s">
        <v>746</v>
      </c>
      <c r="G324" s="4" t="s">
        <v>449</v>
      </c>
      <c r="H324" s="4" t="s">
        <v>580</v>
      </c>
      <c r="I324" s="4" t="s">
        <v>67</v>
      </c>
      <c r="J324" s="4" t="s">
        <v>83</v>
      </c>
      <c r="K324" s="4" t="s">
        <v>69</v>
      </c>
      <c r="L324" s="7" t="s">
        <v>575</v>
      </c>
      <c r="M324" s="7" t="s">
        <v>576</v>
      </c>
      <c r="N324" s="7" t="s">
        <v>577</v>
      </c>
      <c r="O324" s="7" t="s">
        <v>578</v>
      </c>
      <c r="P324" s="4" t="s">
        <v>579</v>
      </c>
      <c r="Q324" s="4" t="s">
        <v>745</v>
      </c>
      <c r="R324" s="4"/>
      <c r="S324" s="4"/>
      <c r="T324" s="4"/>
      <c r="X324" s="7"/>
      <c r="Y324" s="7"/>
      <c r="Z324" s="7"/>
      <c r="AA324" s="7"/>
      <c r="AB324" s="7"/>
      <c r="AC324" s="7"/>
      <c r="FH324"/>
    </row>
    <row r="325" spans="1:167" s="14" customFormat="1">
      <c r="A325" s="31" t="s">
        <v>744</v>
      </c>
      <c r="B325" s="4"/>
      <c r="C325" s="11"/>
      <c r="D325" s="11"/>
      <c r="E325" s="11"/>
      <c r="F325" s="11"/>
      <c r="G325" s="4"/>
      <c r="H325" s="4"/>
      <c r="FF325"/>
    </row>
    <row r="326" spans="1:167" s="14" customFormat="1">
      <c r="A326" s="31" t="s">
        <v>693</v>
      </c>
      <c r="B326" s="7" t="s">
        <v>743</v>
      </c>
      <c r="C326" s="7" t="s">
        <v>57</v>
      </c>
      <c r="D326" s="7" t="s">
        <v>58</v>
      </c>
      <c r="E326" s="4"/>
      <c r="F326" s="4"/>
      <c r="G326" s="4"/>
      <c r="FF326"/>
    </row>
    <row r="327" spans="1:167" s="14" customFormat="1">
      <c r="A327" s="31" t="s">
        <v>676</v>
      </c>
      <c r="B327" s="4" t="s">
        <v>117</v>
      </c>
      <c r="C327" s="4" t="s">
        <v>115</v>
      </c>
      <c r="D327" s="4" t="s">
        <v>116</v>
      </c>
      <c r="E327" s="4" t="s">
        <v>108</v>
      </c>
      <c r="F327" s="4" t="s">
        <v>110</v>
      </c>
      <c r="G327" s="4" t="s">
        <v>107</v>
      </c>
      <c r="H327" s="4" t="s">
        <v>111</v>
      </c>
      <c r="I327" s="4" t="s">
        <v>109</v>
      </c>
      <c r="J327" s="4" t="s">
        <v>113</v>
      </c>
      <c r="K327" s="4" t="s">
        <v>112</v>
      </c>
      <c r="L327" s="4" t="s">
        <v>114</v>
      </c>
      <c r="M327" s="4" t="s">
        <v>118</v>
      </c>
      <c r="N327" s="4" t="s">
        <v>364</v>
      </c>
      <c r="O327" s="4" t="s">
        <v>126</v>
      </c>
      <c r="P327" s="4" t="s">
        <v>123</v>
      </c>
      <c r="Q327" s="4" t="s">
        <v>124</v>
      </c>
      <c r="R327" s="4" t="s">
        <v>125</v>
      </c>
      <c r="S327" s="4" t="s">
        <v>122</v>
      </c>
      <c r="T327" s="4" t="s">
        <v>127</v>
      </c>
      <c r="U327" s="4" t="s">
        <v>121</v>
      </c>
      <c r="V327" s="4" t="s">
        <v>120</v>
      </c>
      <c r="W327" s="4" t="s">
        <v>119</v>
      </c>
      <c r="X327" s="23" t="s">
        <v>152</v>
      </c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FK327"/>
    </row>
    <row r="328" spans="1:167" s="14" customFormat="1">
      <c r="A328" s="31" t="s">
        <v>679</v>
      </c>
      <c r="B328" s="4" t="s">
        <v>117</v>
      </c>
      <c r="C328" s="4" t="s">
        <v>115</v>
      </c>
      <c r="D328" s="4" t="s">
        <v>116</v>
      </c>
      <c r="E328" s="4" t="s">
        <v>108</v>
      </c>
      <c r="F328" s="4" t="s">
        <v>107</v>
      </c>
      <c r="G328" s="4" t="s">
        <v>134</v>
      </c>
      <c r="H328" s="4" t="s">
        <v>135</v>
      </c>
      <c r="I328" s="4" t="s">
        <v>133</v>
      </c>
      <c r="J328" s="4" t="s">
        <v>118</v>
      </c>
      <c r="K328" s="4" t="s">
        <v>157</v>
      </c>
      <c r="L328" s="4" t="s">
        <v>155</v>
      </c>
      <c r="M328" s="4" t="s">
        <v>156</v>
      </c>
      <c r="N328" s="4" t="s">
        <v>154</v>
      </c>
      <c r="O328" s="4" t="s">
        <v>153</v>
      </c>
      <c r="P328" s="4" t="s">
        <v>152</v>
      </c>
      <c r="Q328" s="4" t="s">
        <v>148</v>
      </c>
      <c r="R328" s="4" t="s">
        <v>145</v>
      </c>
      <c r="S328" s="4" t="s">
        <v>147</v>
      </c>
      <c r="T328" s="4" t="s">
        <v>146</v>
      </c>
      <c r="U328" s="4" t="s">
        <v>143</v>
      </c>
      <c r="V328" s="4" t="s">
        <v>144</v>
      </c>
      <c r="W328" s="4" t="s">
        <v>138</v>
      </c>
      <c r="X328" s="4" t="s">
        <v>141</v>
      </c>
      <c r="Y328" s="4" t="s">
        <v>142</v>
      </c>
      <c r="Z328" s="4" t="s">
        <v>139</v>
      </c>
      <c r="AA328" s="4" t="s">
        <v>140</v>
      </c>
      <c r="AB328" s="4" t="s">
        <v>149</v>
      </c>
      <c r="AC328" s="4" t="s">
        <v>150</v>
      </c>
      <c r="AD328" s="4" t="s">
        <v>151</v>
      </c>
      <c r="AE328" s="4" t="s">
        <v>132</v>
      </c>
      <c r="AF328" s="4" t="s">
        <v>131</v>
      </c>
      <c r="AG328" s="4" t="s">
        <v>130</v>
      </c>
      <c r="AH328" s="4" t="s">
        <v>129</v>
      </c>
      <c r="AI328" s="4" t="s">
        <v>735</v>
      </c>
      <c r="AJ328" s="4" t="s">
        <v>128</v>
      </c>
      <c r="AK328" s="4" t="s">
        <v>121</v>
      </c>
      <c r="AL328" s="4" t="s">
        <v>120</v>
      </c>
      <c r="AM328" s="4" t="s">
        <v>119</v>
      </c>
      <c r="AN328" s="4" t="s">
        <v>137</v>
      </c>
      <c r="AO328" s="4" t="s">
        <v>136</v>
      </c>
      <c r="AP328" s="4"/>
      <c r="FG328"/>
    </row>
    <row r="329" spans="1:167" s="14" customFormat="1">
      <c r="A329" s="31" t="s">
        <v>696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FF329"/>
    </row>
    <row r="330" spans="1:167" s="14" customFormat="1">
      <c r="A330" s="31" t="s">
        <v>678</v>
      </c>
      <c r="B330" s="4" t="s">
        <v>307</v>
      </c>
      <c r="C330" s="4" t="s">
        <v>295</v>
      </c>
      <c r="D330" s="4" t="s">
        <v>532</v>
      </c>
      <c r="E330" s="4" t="s">
        <v>293</v>
      </c>
      <c r="F330" s="4" t="s">
        <v>294</v>
      </c>
      <c r="G330" s="4" t="s">
        <v>291</v>
      </c>
      <c r="H330" s="4" t="s">
        <v>292</v>
      </c>
      <c r="I330" s="4" t="s">
        <v>515</v>
      </c>
      <c r="J330" s="4" t="s">
        <v>296</v>
      </c>
      <c r="K330" s="23" t="s">
        <v>742</v>
      </c>
      <c r="L330" s="4" t="s">
        <v>155</v>
      </c>
      <c r="M330" s="4" t="s">
        <v>156</v>
      </c>
      <c r="N330" s="4" t="s">
        <v>152</v>
      </c>
      <c r="O330" s="4" t="s">
        <v>304</v>
      </c>
      <c r="P330" s="4" t="s">
        <v>302</v>
      </c>
      <c r="Q330" s="4" t="s">
        <v>303</v>
      </c>
      <c r="R330" s="4" t="s">
        <v>300</v>
      </c>
      <c r="S330" s="4" t="s">
        <v>301</v>
      </c>
      <c r="T330" s="4" t="s">
        <v>305</v>
      </c>
      <c r="U330" s="4" t="s">
        <v>306</v>
      </c>
      <c r="V330" s="4" t="s">
        <v>514</v>
      </c>
      <c r="W330" s="4" t="s">
        <v>30</v>
      </c>
      <c r="X330" s="4" t="s">
        <v>308</v>
      </c>
      <c r="Y330" s="4" t="s">
        <v>290</v>
      </c>
      <c r="Z330" s="4" t="s">
        <v>299</v>
      </c>
      <c r="AA330" s="4" t="s">
        <v>297</v>
      </c>
      <c r="AB330" s="4" t="s">
        <v>298</v>
      </c>
      <c r="AC330" t="s">
        <v>741</v>
      </c>
      <c r="AD330" s="4"/>
      <c r="AE330" s="4"/>
      <c r="AF330" s="4"/>
      <c r="AG330" s="4"/>
      <c r="FF330"/>
    </row>
    <row r="331" spans="1:167" s="14" customFormat="1">
      <c r="A331" s="31" t="s">
        <v>694</v>
      </c>
      <c r="B331" s="7"/>
      <c r="C331" s="7"/>
      <c r="D331" s="7"/>
      <c r="E331" s="4"/>
      <c r="F331" s="4"/>
      <c r="G331" s="4"/>
      <c r="FF331"/>
    </row>
    <row r="332" spans="1:167" s="14" customFormat="1">
      <c r="A332" s="31" t="s">
        <v>677</v>
      </c>
      <c r="B332" s="4" t="s">
        <v>188</v>
      </c>
      <c r="C332" s="4" t="s">
        <v>108</v>
      </c>
      <c r="D332" s="23" t="s">
        <v>110</v>
      </c>
      <c r="E332" s="4" t="s">
        <v>183</v>
      </c>
      <c r="F332" s="3" t="s">
        <v>740</v>
      </c>
      <c r="G332" s="23" t="s">
        <v>739</v>
      </c>
      <c r="H332" s="4" t="s">
        <v>253</v>
      </c>
      <c r="I332" s="4" t="s">
        <v>187</v>
      </c>
      <c r="J332" s="4" t="s">
        <v>191</v>
      </c>
      <c r="K332" s="4" t="s">
        <v>519</v>
      </c>
      <c r="L332" s="4" t="s">
        <v>195</v>
      </c>
      <c r="M332" s="4" t="s">
        <v>255</v>
      </c>
      <c r="N332" s="4" t="s">
        <v>256</v>
      </c>
      <c r="O332" s="4" t="s">
        <v>194</v>
      </c>
      <c r="P332" s="4" t="s">
        <v>254</v>
      </c>
      <c r="Q332" s="4" t="s">
        <v>538</v>
      </c>
      <c r="R332" s="4" t="s">
        <v>459</v>
      </c>
      <c r="S332" s="4" t="s">
        <v>120</v>
      </c>
      <c r="T332" s="4" t="s">
        <v>192</v>
      </c>
      <c r="U332" s="4"/>
      <c r="V332" s="4"/>
      <c r="FI332"/>
      <c r="FK332"/>
    </row>
    <row r="333" spans="1:167" s="14" customFormat="1">
      <c r="A333" s="47" t="s">
        <v>714</v>
      </c>
      <c r="B333" s="7" t="s">
        <v>675</v>
      </c>
      <c r="C333" s="4" t="s">
        <v>243</v>
      </c>
      <c r="D333" s="4" t="s">
        <v>242</v>
      </c>
      <c r="E333" s="4" t="s">
        <v>520</v>
      </c>
      <c r="F333" s="4" t="s">
        <v>362</v>
      </c>
      <c r="G333" s="4" t="s">
        <v>240</v>
      </c>
      <c r="H333" s="4" t="s">
        <v>241</v>
      </c>
      <c r="I333" s="4" t="s">
        <v>244</v>
      </c>
      <c r="J333" s="4" t="s">
        <v>252</v>
      </c>
      <c r="K333" s="4" t="s">
        <v>250</v>
      </c>
      <c r="L333" s="4" t="s">
        <v>404</v>
      </c>
      <c r="M333" s="4" t="s">
        <v>249</v>
      </c>
      <c r="N333" s="4" t="s">
        <v>409</v>
      </c>
      <c r="O333" s="4" t="s">
        <v>247</v>
      </c>
      <c r="P333" s="4" t="s">
        <v>421</v>
      </c>
      <c r="Q333" s="4" t="s">
        <v>248</v>
      </c>
      <c r="R333" s="4" t="s">
        <v>251</v>
      </c>
      <c r="S333" s="4" t="s">
        <v>673</v>
      </c>
      <c r="T333" s="4" t="s">
        <v>445</v>
      </c>
      <c r="U333" s="4" t="s">
        <v>674</v>
      </c>
      <c r="V333" s="4" t="s">
        <v>511</v>
      </c>
      <c r="W333" s="4" t="s">
        <v>245</v>
      </c>
      <c r="X333" s="4" t="s">
        <v>246</v>
      </c>
      <c r="FF333"/>
    </row>
    <row r="334" spans="1:167" s="14" customFormat="1">
      <c r="A334" s="47" t="s">
        <v>715</v>
      </c>
      <c r="B334" s="4" t="s">
        <v>222</v>
      </c>
      <c r="C334" s="4" t="s">
        <v>224</v>
      </c>
      <c r="D334" s="4" t="s">
        <v>223</v>
      </c>
      <c r="E334" s="4" t="s">
        <v>217</v>
      </c>
      <c r="F334" s="4" t="s">
        <v>218</v>
      </c>
      <c r="G334" s="4" t="s">
        <v>216</v>
      </c>
      <c r="H334" s="4" t="s">
        <v>239</v>
      </c>
      <c r="I334" s="4" t="s">
        <v>215</v>
      </c>
      <c r="J334" s="4" t="s">
        <v>194</v>
      </c>
      <c r="K334" s="4" t="s">
        <v>235</v>
      </c>
      <c r="L334" s="4" t="s">
        <v>236</v>
      </c>
      <c r="M334" s="4" t="s">
        <v>237</v>
      </c>
      <c r="N334" s="4" t="s">
        <v>211</v>
      </c>
      <c r="O334" s="4" t="s">
        <v>233</v>
      </c>
      <c r="P334" s="4" t="s">
        <v>234</v>
      </c>
      <c r="Q334" s="4" t="s">
        <v>230</v>
      </c>
      <c r="R334" s="4" t="s">
        <v>232</v>
      </c>
      <c r="S334" s="4" t="s">
        <v>417</v>
      </c>
      <c r="T334" s="4" t="s">
        <v>203</v>
      </c>
      <c r="U334" s="4" t="s">
        <v>229</v>
      </c>
      <c r="V334" s="4" t="s">
        <v>238</v>
      </c>
      <c r="W334" s="4" t="s">
        <v>221</v>
      </c>
      <c r="X334" s="4" t="s">
        <v>442</v>
      </c>
      <c r="Y334" s="4" t="s">
        <v>228</v>
      </c>
      <c r="Z334" s="4" t="s">
        <v>225</v>
      </c>
      <c r="AA334" s="4" t="s">
        <v>454</v>
      </c>
      <c r="AB334" s="4" t="s">
        <v>226</v>
      </c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FF334"/>
    </row>
    <row r="335" spans="1:167" s="14" customFormat="1">
      <c r="A335" s="47" t="s">
        <v>738</v>
      </c>
      <c r="B335" s="4" t="s">
        <v>263</v>
      </c>
      <c r="C335" s="4" t="s">
        <v>274</v>
      </c>
      <c r="D335" s="4" t="s">
        <v>272</v>
      </c>
      <c r="E335" s="4" t="s">
        <v>273</v>
      </c>
      <c r="F335" s="4" t="s">
        <v>271</v>
      </c>
      <c r="G335" s="4" t="s">
        <v>270</v>
      </c>
      <c r="H335" s="4" t="s">
        <v>267</v>
      </c>
      <c r="I335" s="4" t="s">
        <v>268</v>
      </c>
      <c r="J335" s="4" t="s">
        <v>266</v>
      </c>
      <c r="K335" s="4" t="s">
        <v>264</v>
      </c>
      <c r="L335" s="4" t="s">
        <v>265</v>
      </c>
      <c r="M335" s="4" t="s">
        <v>269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FF335"/>
    </row>
    <row r="336" spans="1:167" s="14" customFormat="1">
      <c r="A336" s="47" t="s">
        <v>737</v>
      </c>
      <c r="B336" s="4" t="s">
        <v>424</v>
      </c>
      <c r="C336" s="4" t="s">
        <v>280</v>
      </c>
      <c r="D336" s="4" t="s">
        <v>406</v>
      </c>
      <c r="E336" s="4" t="s">
        <v>400</v>
      </c>
      <c r="F336" s="4" t="s">
        <v>283</v>
      </c>
      <c r="G336" s="4" t="s">
        <v>665</v>
      </c>
      <c r="H336" s="4" t="s">
        <v>666</v>
      </c>
      <c r="I336" s="4" t="s">
        <v>286</v>
      </c>
      <c r="J336" s="4" t="s">
        <v>287</v>
      </c>
      <c r="K336" s="4" t="s">
        <v>288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FF336"/>
    </row>
    <row r="337" spans="1:167" s="14" customFormat="1">
      <c r="A337" s="31" t="s">
        <v>695</v>
      </c>
      <c r="B337" s="7"/>
      <c r="C337" s="7"/>
      <c r="D337" s="7"/>
      <c r="E337" s="4"/>
      <c r="F337" s="4"/>
      <c r="G337" s="4"/>
      <c r="FF337"/>
      <c r="FH337"/>
    </row>
    <row r="338" spans="1:167">
      <c r="A338" s="1" t="s">
        <v>697</v>
      </c>
      <c r="C338" s="7"/>
      <c r="D338" s="7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FK338" s="14"/>
    </row>
    <row r="339" spans="1:167">
      <c r="A339" s="10" t="s">
        <v>698</v>
      </c>
      <c r="B339" s="4" t="s">
        <v>58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</row>
    <row r="340" spans="1:167">
      <c r="A340" s="10" t="s">
        <v>736</v>
      </c>
      <c r="B340" s="10" t="s">
        <v>735</v>
      </c>
      <c r="C340" s="4" t="s">
        <v>734</v>
      </c>
      <c r="D340" s="4" t="s">
        <v>733</v>
      </c>
      <c r="ES340" s="4"/>
    </row>
    <row r="341" spans="1:167">
      <c r="A341" s="10" t="s">
        <v>664</v>
      </c>
      <c r="B341" s="7" t="s">
        <v>732</v>
      </c>
      <c r="C341" s="7" t="s">
        <v>731</v>
      </c>
    </row>
    <row r="342" spans="1:167">
      <c r="A342" s="10" t="s">
        <v>730</v>
      </c>
      <c r="B342" s="4" t="s">
        <v>729</v>
      </c>
      <c r="C342" s="4" t="s">
        <v>728</v>
      </c>
    </row>
    <row r="343" spans="1:167">
      <c r="A343" s="25" t="s">
        <v>727</v>
      </c>
      <c r="B343" s="23" t="s">
        <v>726</v>
      </c>
    </row>
    <row r="344" spans="1:167">
      <c r="A344" s="25" t="s">
        <v>725</v>
      </c>
      <c r="B344" s="23" t="s">
        <v>724</v>
      </c>
      <c r="C344" s="7"/>
      <c r="D344" s="12"/>
      <c r="E344" s="12"/>
      <c r="F344" s="7"/>
      <c r="G344" s="7"/>
      <c r="H344" s="12"/>
      <c r="I344" s="7"/>
      <c r="J344" s="12"/>
      <c r="K344" s="7"/>
      <c r="L344" s="12"/>
      <c r="R344"/>
      <c r="S344"/>
      <c r="T344"/>
      <c r="U344" s="7"/>
      <c r="V344" s="7"/>
      <c r="W344" s="12"/>
      <c r="X344" s="7"/>
      <c r="Y344" s="7"/>
      <c r="Z344" s="12"/>
    </row>
    <row r="345" spans="1:167">
      <c r="A345" s="25" t="s">
        <v>708</v>
      </c>
      <c r="B345" s="23" t="s">
        <v>723</v>
      </c>
      <c r="FH345" s="5"/>
    </row>
    <row r="346" spans="1:167">
      <c r="A346" t="s">
        <v>722</v>
      </c>
      <c r="B346" s="7" t="s">
        <v>369</v>
      </c>
      <c r="C346" s="4" t="s">
        <v>377</v>
      </c>
      <c r="D346" s="4" t="s">
        <v>381</v>
      </c>
      <c r="E346" s="4" t="s">
        <v>387</v>
      </c>
      <c r="F346" s="4" t="s">
        <v>392</v>
      </c>
      <c r="G346" s="4" t="s">
        <v>395</v>
      </c>
      <c r="H346" s="4" t="s">
        <v>347</v>
      </c>
      <c r="I346" s="4" t="s">
        <v>348</v>
      </c>
      <c r="J346" s="4" t="s">
        <v>345</v>
      </c>
      <c r="K346" s="4" t="s">
        <v>346</v>
      </c>
      <c r="L346" s="4" t="s">
        <v>342</v>
      </c>
      <c r="M346" s="4" t="s">
        <v>340</v>
      </c>
      <c r="N346" s="4" t="s">
        <v>341</v>
      </c>
      <c r="O346" s="4" t="s">
        <v>343</v>
      </c>
      <c r="P346" s="4" t="s">
        <v>344</v>
      </c>
      <c r="Q346" s="4" t="s">
        <v>350</v>
      </c>
      <c r="R346" s="4" t="s">
        <v>349</v>
      </c>
      <c r="CY346" s="4" t="str">
        <f>A346&amp;CZ346</f>
        <v>RG-316/U【テレガートナー】＊【フジクラ】</v>
      </c>
      <c r="CZ346" s="4" t="s">
        <v>721</v>
      </c>
      <c r="DA346"/>
      <c r="DB346"/>
      <c r="DC346"/>
      <c r="DD346"/>
      <c r="DE346"/>
      <c r="DF346"/>
      <c r="DG346"/>
      <c r="DH346"/>
      <c r="DI346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9"/>
      <c r="ET346" s="9"/>
      <c r="EU346" s="9"/>
      <c r="EV346" s="9"/>
      <c r="EW346" s="9"/>
      <c r="EX346" s="9"/>
      <c r="FF346" s="5"/>
      <c r="FG346" s="5"/>
      <c r="FH346" s="5"/>
      <c r="FI346" s="5"/>
      <c r="FJ346" s="5"/>
      <c r="FK346" s="5"/>
    </row>
    <row r="347" spans="1:167">
      <c r="CL347" s="15"/>
    </row>
    <row r="348" spans="1:167">
      <c r="CL348" s="15"/>
    </row>
    <row r="349" spans="1:167">
      <c r="CL349" s="15"/>
    </row>
    <row r="350" spans="1:167">
      <c r="CL350" s="15"/>
    </row>
  </sheetData>
  <phoneticPr fontI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5"/>
  <sheetViews>
    <sheetView showGridLines="0" zoomScale="130" zoomScaleNormal="130" workbookViewId="0">
      <pane xSplit="25" ySplit="430" topLeftCell="Z531" activePane="bottomRight" state="frozenSplit"/>
      <selection pane="bottomLeft" activeCell="A434" sqref="A434"/>
      <selection pane="topRight" activeCell="Y1" sqref="Y1"/>
      <selection pane="bottomRight" activeCell="N7" sqref="N7:R7"/>
    </sheetView>
  </sheetViews>
  <sheetFormatPr defaultColWidth="5.625" defaultRowHeight="13.5"/>
  <cols>
    <col min="1" max="1" width="19.875" style="107" customWidth="1"/>
    <col min="2" max="2" width="30.625" style="59" customWidth="1"/>
    <col min="3" max="5" width="8.625" style="59" customWidth="1"/>
    <col min="6" max="6" width="2.25" style="59" customWidth="1"/>
    <col min="7" max="9" width="5.125" style="59" customWidth="1"/>
    <col min="10" max="10" width="5.25" style="59" customWidth="1"/>
    <col min="11" max="20" width="5.125" style="59" customWidth="1"/>
    <col min="21" max="21" width="5.25" style="59" customWidth="1"/>
    <col min="22" max="25" width="5.125" style="59" customWidth="1"/>
    <col min="26" max="26" width="1.75" style="58" customWidth="1"/>
    <col min="27" max="28" width="7.625" style="59" customWidth="1"/>
    <col min="29" max="29" width="14.125" style="59" customWidth="1"/>
    <col min="30" max="16384" width="5.625" style="59"/>
  </cols>
  <sheetData>
    <row r="1" spans="1:29" ht="28.5" customHeight="1" thickBot="1">
      <c r="A1" s="54"/>
      <c r="B1" s="55" t="s">
        <v>1429</v>
      </c>
      <c r="C1" s="54"/>
      <c r="D1" s="54"/>
      <c r="E1" s="54"/>
      <c r="F1" s="56"/>
      <c r="G1" s="57"/>
      <c r="H1" s="57"/>
      <c r="I1" s="57"/>
      <c r="J1" s="57"/>
      <c r="K1" s="57"/>
      <c r="L1" s="57"/>
      <c r="M1" s="57"/>
      <c r="N1" s="309" t="s">
        <v>1384</v>
      </c>
      <c r="O1" s="309"/>
      <c r="P1" s="309"/>
      <c r="Q1" s="309"/>
      <c r="R1" s="309"/>
      <c r="S1" s="57"/>
      <c r="T1" s="57"/>
      <c r="U1" s="57"/>
      <c r="V1" s="57"/>
      <c r="W1" s="57"/>
      <c r="X1" s="57"/>
      <c r="Y1" s="57"/>
    </row>
    <row r="2" spans="1:29" ht="25.5" customHeight="1">
      <c r="A2" s="305" t="s">
        <v>1431</v>
      </c>
      <c r="B2" s="305"/>
      <c r="C2" s="305"/>
      <c r="D2" s="305"/>
      <c r="E2" s="305"/>
      <c r="F2" s="60"/>
      <c r="G2" s="313" t="s">
        <v>0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5"/>
      <c r="W2" s="315"/>
      <c r="X2" s="315"/>
      <c r="Y2" s="316"/>
      <c r="Z2" s="61"/>
      <c r="AA2" s="60"/>
      <c r="AB2" s="60"/>
      <c r="AC2" s="60"/>
    </row>
    <row r="3" spans="1:29" ht="21.95" customHeight="1">
      <c r="A3" s="305"/>
      <c r="B3" s="305"/>
      <c r="C3" s="305"/>
      <c r="D3" s="305"/>
      <c r="E3" s="305"/>
      <c r="F3" s="60"/>
      <c r="G3" s="317" t="s">
        <v>1425</v>
      </c>
      <c r="H3" s="318"/>
      <c r="I3" s="319">
        <f>B9</f>
        <v>0</v>
      </c>
      <c r="J3" s="320"/>
      <c r="K3" s="320"/>
      <c r="L3" s="320"/>
      <c r="M3" s="320"/>
      <c r="N3" s="320"/>
      <c r="O3" s="320"/>
      <c r="P3" s="320"/>
      <c r="Q3" s="320"/>
      <c r="R3" s="321"/>
      <c r="S3" s="318" t="s">
        <v>1424</v>
      </c>
      <c r="T3" s="318"/>
      <c r="U3" s="204">
        <f>B8</f>
        <v>0</v>
      </c>
      <c r="V3" s="205">
        <f>C8</f>
        <v>0</v>
      </c>
      <c r="W3" s="205">
        <f>D8</f>
        <v>0</v>
      </c>
      <c r="X3" s="205">
        <f>E8</f>
        <v>0</v>
      </c>
      <c r="Y3" s="62" t="s">
        <v>10</v>
      </c>
      <c r="Z3" s="63"/>
      <c r="AA3" s="60"/>
      <c r="AB3" s="60"/>
      <c r="AC3" s="60"/>
    </row>
    <row r="4" spans="1:29" ht="21.95" customHeight="1">
      <c r="A4" s="305"/>
      <c r="B4" s="305"/>
      <c r="C4" s="305"/>
      <c r="D4" s="305"/>
      <c r="E4" s="305"/>
      <c r="F4" s="60"/>
      <c r="G4" s="322" t="s">
        <v>1396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4"/>
      <c r="Z4" s="64"/>
      <c r="AA4" s="60"/>
      <c r="AB4" s="60"/>
      <c r="AC4" s="60"/>
    </row>
    <row r="5" spans="1:29" ht="15" customHeight="1">
      <c r="A5" s="305"/>
      <c r="B5" s="305"/>
      <c r="C5" s="305"/>
      <c r="D5" s="305"/>
      <c r="E5" s="305"/>
      <c r="F5" s="60"/>
      <c r="G5" s="264" t="s">
        <v>1414</v>
      </c>
      <c r="H5" s="246"/>
      <c r="I5" s="246"/>
      <c r="J5" s="246" t="s">
        <v>1415</v>
      </c>
      <c r="K5" s="246"/>
      <c r="L5" s="246" t="s">
        <v>1417</v>
      </c>
      <c r="M5" s="247"/>
      <c r="N5" s="246" t="s">
        <v>1418</v>
      </c>
      <c r="O5" s="246"/>
      <c r="P5" s="246"/>
      <c r="Q5" s="246"/>
      <c r="R5" s="246"/>
      <c r="S5" s="246" t="s">
        <v>1420</v>
      </c>
      <c r="T5" s="246"/>
      <c r="U5" s="246" t="s">
        <v>1421</v>
      </c>
      <c r="V5" s="247"/>
      <c r="W5" s="247" t="s">
        <v>1423</v>
      </c>
      <c r="X5" s="247"/>
      <c r="Y5" s="248"/>
      <c r="Z5" s="65"/>
      <c r="AA5" s="60"/>
      <c r="AB5" s="60"/>
      <c r="AC5" s="60"/>
    </row>
    <row r="6" spans="1:29" ht="15" customHeight="1" thickBot="1">
      <c r="A6" s="306"/>
      <c r="B6" s="306"/>
      <c r="C6" s="306"/>
      <c r="D6" s="306"/>
      <c r="E6" s="306"/>
      <c r="F6" s="60"/>
      <c r="G6" s="310" t="s">
        <v>1413</v>
      </c>
      <c r="H6" s="311"/>
      <c r="I6" s="312"/>
      <c r="J6" s="261" t="s">
        <v>1393</v>
      </c>
      <c r="K6" s="261"/>
      <c r="L6" s="262" t="s">
        <v>1416</v>
      </c>
      <c r="M6" s="262"/>
      <c r="N6" s="262" t="s">
        <v>1395</v>
      </c>
      <c r="O6" s="262"/>
      <c r="P6" s="262"/>
      <c r="Q6" s="262"/>
      <c r="R6" s="262"/>
      <c r="S6" s="262" t="s">
        <v>1416</v>
      </c>
      <c r="T6" s="262"/>
      <c r="U6" s="261" t="s">
        <v>1394</v>
      </c>
      <c r="V6" s="261"/>
      <c r="W6" s="262" t="s">
        <v>1413</v>
      </c>
      <c r="X6" s="262"/>
      <c r="Y6" s="263"/>
      <c r="Z6" s="65"/>
      <c r="AA6" s="60"/>
      <c r="AB6" s="60"/>
      <c r="AC6" s="60"/>
    </row>
    <row r="7" spans="1:29" ht="21" customHeight="1" thickBot="1">
      <c r="A7" s="66"/>
      <c r="B7" s="67" t="s">
        <v>582</v>
      </c>
      <c r="C7" s="67" t="s">
        <v>583</v>
      </c>
      <c r="D7" s="67" t="s">
        <v>584</v>
      </c>
      <c r="E7" s="68" t="s">
        <v>585</v>
      </c>
      <c r="G7" s="251">
        <f>B12</f>
        <v>0</v>
      </c>
      <c r="H7" s="252"/>
      <c r="I7" s="253"/>
      <c r="J7" s="280">
        <f>B13</f>
        <v>0</v>
      </c>
      <c r="K7" s="281"/>
      <c r="L7" s="280">
        <f>B14</f>
        <v>0</v>
      </c>
      <c r="M7" s="281"/>
      <c r="N7" s="284">
        <f>B11</f>
        <v>0</v>
      </c>
      <c r="O7" s="285"/>
      <c r="P7" s="285"/>
      <c r="Q7" s="285"/>
      <c r="R7" s="286"/>
      <c r="S7" s="280">
        <f>B15</f>
        <v>0</v>
      </c>
      <c r="T7" s="281"/>
      <c r="U7" s="267">
        <f>B16</f>
        <v>0</v>
      </c>
      <c r="V7" s="268"/>
      <c r="W7" s="257">
        <f>B17</f>
        <v>0</v>
      </c>
      <c r="X7" s="252"/>
      <c r="Y7" s="258"/>
      <c r="Z7" s="69"/>
    </row>
    <row r="8" spans="1:29" ht="21" customHeight="1" thickBot="1">
      <c r="A8" s="70" t="s">
        <v>1426</v>
      </c>
      <c r="B8" s="236"/>
      <c r="C8" s="52"/>
      <c r="D8" s="52"/>
      <c r="E8" s="53"/>
      <c r="F8" s="71"/>
      <c r="G8" s="254"/>
      <c r="H8" s="255"/>
      <c r="I8" s="256"/>
      <c r="J8" s="282"/>
      <c r="K8" s="283"/>
      <c r="L8" s="280"/>
      <c r="M8" s="281"/>
      <c r="N8" s="271">
        <f>B10</f>
        <v>0</v>
      </c>
      <c r="O8" s="272"/>
      <c r="P8" s="272"/>
      <c r="Q8" s="272"/>
      <c r="R8" s="273"/>
      <c r="S8" s="280"/>
      <c r="T8" s="281"/>
      <c r="U8" s="269"/>
      <c r="V8" s="270"/>
      <c r="W8" s="259"/>
      <c r="X8" s="255"/>
      <c r="Y8" s="260"/>
      <c r="Z8" s="72"/>
    </row>
    <row r="9" spans="1:29" ht="21" customHeight="1" thickBot="1">
      <c r="A9" s="73" t="s">
        <v>1399</v>
      </c>
      <c r="B9" s="48"/>
      <c r="C9" s="74"/>
      <c r="D9" s="74"/>
      <c r="E9" s="75"/>
      <c r="G9" s="274"/>
      <c r="H9" s="275"/>
      <c r="I9" s="275"/>
      <c r="J9" s="276"/>
      <c r="K9" s="277"/>
      <c r="L9" s="325">
        <f>C14</f>
        <v>0</v>
      </c>
      <c r="M9" s="326"/>
      <c r="N9" s="327"/>
      <c r="O9" s="327"/>
      <c r="P9" s="327"/>
      <c r="Q9" s="327"/>
      <c r="R9" s="327"/>
      <c r="S9" s="328">
        <f>C15</f>
        <v>0</v>
      </c>
      <c r="T9" s="329"/>
      <c r="U9" s="278"/>
      <c r="V9" s="279"/>
      <c r="W9" s="249"/>
      <c r="X9" s="249"/>
      <c r="Y9" s="250"/>
      <c r="Z9" s="238"/>
    </row>
    <row r="10" spans="1:29" ht="18" customHeight="1">
      <c r="A10" s="73" t="s">
        <v>1398</v>
      </c>
      <c r="B10" s="48"/>
      <c r="C10" s="76"/>
      <c r="D10" s="76"/>
      <c r="E10" s="77"/>
      <c r="G10" s="223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80"/>
    </row>
    <row r="11" spans="1:29" ht="18" customHeight="1">
      <c r="A11" s="73" t="s">
        <v>1397</v>
      </c>
      <c r="B11" s="235"/>
      <c r="C11" s="307" t="str">
        <f>IFERROR(VLOOKUP(B11,#REF!,4,0),"")</f>
        <v/>
      </c>
      <c r="D11" s="307"/>
      <c r="E11" s="308"/>
      <c r="G11" s="223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Z11" s="80"/>
    </row>
    <row r="12" spans="1:29" ht="18" customHeight="1">
      <c r="A12" s="73" t="s">
        <v>1411</v>
      </c>
      <c r="B12" s="235"/>
      <c r="C12" s="76"/>
      <c r="D12" s="76"/>
      <c r="E12" s="77"/>
      <c r="G12" s="223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80"/>
    </row>
    <row r="13" spans="1:29" ht="18" customHeight="1" thickBot="1">
      <c r="A13" s="73" t="s">
        <v>1400</v>
      </c>
      <c r="B13" s="48"/>
      <c r="C13" s="265"/>
      <c r="D13" s="265"/>
      <c r="E13" s="266"/>
      <c r="G13" s="223" t="s">
        <v>1383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Z13" s="80"/>
    </row>
    <row r="14" spans="1:29" ht="18" customHeight="1">
      <c r="A14" s="73" t="s">
        <v>1401</v>
      </c>
      <c r="B14" s="49"/>
      <c r="C14" s="293"/>
      <c r="D14" s="294"/>
      <c r="E14" s="295"/>
      <c r="F14" s="221"/>
      <c r="G14" s="223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80"/>
    </row>
    <row r="15" spans="1:29" ht="18" customHeight="1" thickBot="1">
      <c r="A15" s="73" t="s">
        <v>1407</v>
      </c>
      <c r="B15" s="49"/>
      <c r="C15" s="296"/>
      <c r="D15" s="297"/>
      <c r="E15" s="298"/>
      <c r="F15" s="221"/>
      <c r="G15" s="223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80"/>
    </row>
    <row r="16" spans="1:29" ht="18" customHeight="1" thickBot="1">
      <c r="A16" s="73" t="s">
        <v>1406</v>
      </c>
      <c r="B16" s="48"/>
      <c r="C16" s="76"/>
      <c r="D16" s="76"/>
      <c r="E16" s="77"/>
      <c r="G16" s="223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</row>
    <row r="17" spans="1:41" ht="18" customHeight="1" thickTop="1">
      <c r="A17" s="73" t="s">
        <v>1412</v>
      </c>
      <c r="B17" s="235"/>
      <c r="C17" s="76"/>
      <c r="D17" s="76"/>
      <c r="E17" s="77"/>
      <c r="G17" s="223"/>
      <c r="H17" s="78"/>
      <c r="I17" s="244" t="s">
        <v>1403</v>
      </c>
      <c r="J17" s="242" t="s">
        <v>5</v>
      </c>
      <c r="K17" s="299">
        <f>B18*1000</f>
        <v>0</v>
      </c>
      <c r="L17" s="299"/>
      <c r="M17" s="299"/>
      <c r="N17" s="301" t="s">
        <v>6</v>
      </c>
      <c r="O17" s="239" t="s">
        <v>7</v>
      </c>
      <c r="P17" s="240"/>
      <c r="Q17" s="241"/>
      <c r="R17" s="242" t="s">
        <v>5</v>
      </c>
      <c r="S17" s="299">
        <f>B18</f>
        <v>0</v>
      </c>
      <c r="T17" s="299"/>
      <c r="U17" s="299"/>
      <c r="V17" s="301" t="s">
        <v>8</v>
      </c>
      <c r="W17" s="303"/>
      <c r="X17" s="78"/>
      <c r="Y17" s="79"/>
      <c r="Z17" s="80"/>
    </row>
    <row r="18" spans="1:41" ht="18" customHeight="1" thickBot="1">
      <c r="A18" s="73" t="s">
        <v>1427</v>
      </c>
      <c r="B18" s="235"/>
      <c r="C18" s="81"/>
      <c r="D18" s="81"/>
      <c r="E18" s="82"/>
      <c r="G18" s="223"/>
      <c r="H18" s="78"/>
      <c r="I18" s="244"/>
      <c r="J18" s="243"/>
      <c r="K18" s="300"/>
      <c r="L18" s="300"/>
      <c r="M18" s="300"/>
      <c r="N18" s="302"/>
      <c r="O18" s="239"/>
      <c r="P18" s="240"/>
      <c r="Q18" s="241"/>
      <c r="R18" s="243"/>
      <c r="S18" s="300"/>
      <c r="T18" s="300"/>
      <c r="U18" s="300"/>
      <c r="V18" s="302"/>
      <c r="W18" s="303"/>
      <c r="X18" s="78"/>
      <c r="Y18" s="79"/>
      <c r="Z18" s="80"/>
    </row>
    <row r="19" spans="1:41" ht="18" customHeight="1" thickTop="1">
      <c r="A19" s="73" t="s">
        <v>1405</v>
      </c>
      <c r="B19" s="50"/>
      <c r="C19" s="81"/>
      <c r="D19" s="81"/>
      <c r="E19" s="82"/>
      <c r="G19" s="223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80"/>
    </row>
    <row r="20" spans="1:41" ht="18" customHeight="1">
      <c r="A20" s="73" t="s">
        <v>1408</v>
      </c>
      <c r="B20" s="51"/>
      <c r="C20" s="81"/>
      <c r="D20" s="81"/>
      <c r="E20" s="82"/>
      <c r="G20" s="223"/>
      <c r="H20" s="78"/>
      <c r="I20" s="78"/>
      <c r="J20" s="83"/>
      <c r="K20" s="304" t="s">
        <v>1404</v>
      </c>
      <c r="L20" s="245" t="s">
        <v>9</v>
      </c>
      <c r="M20" s="245" t="s">
        <v>4</v>
      </c>
      <c r="N20" s="237" t="s">
        <v>716</v>
      </c>
      <c r="O20" s="219" t="str">
        <f>IF(B19="","",B19)</f>
        <v/>
      </c>
      <c r="P20" s="225" t="s">
        <v>717</v>
      </c>
      <c r="Q20" s="226"/>
      <c r="R20" s="219" t="str">
        <f>IF(B20="","",B20)</f>
        <v/>
      </c>
      <c r="S20" s="227" t="s">
        <v>6</v>
      </c>
      <c r="T20" s="245" t="s">
        <v>719</v>
      </c>
      <c r="U20" s="78"/>
      <c r="V20" s="78"/>
      <c r="W20" s="78"/>
      <c r="X20" s="78"/>
      <c r="Y20" s="79"/>
      <c r="Z20" s="80"/>
    </row>
    <row r="21" spans="1:41" ht="18" customHeight="1">
      <c r="A21" s="73" t="s">
        <v>1409</v>
      </c>
      <c r="B21" s="50"/>
      <c r="C21" s="81"/>
      <c r="D21" s="81"/>
      <c r="E21" s="82"/>
      <c r="G21" s="223"/>
      <c r="H21" s="78"/>
      <c r="I21" s="78"/>
      <c r="J21" s="83"/>
      <c r="K21" s="304"/>
      <c r="L21" s="245"/>
      <c r="M21" s="245"/>
      <c r="N21" s="237" t="s">
        <v>720</v>
      </c>
      <c r="O21" s="220" t="str">
        <f>IF(B21="","",B21)</f>
        <v/>
      </c>
      <c r="P21" s="228" t="s">
        <v>717</v>
      </c>
      <c r="Q21" s="229"/>
      <c r="R21" s="220" t="str">
        <f>IF(B22="","",B22)</f>
        <v/>
      </c>
      <c r="S21" s="227" t="s">
        <v>6</v>
      </c>
      <c r="T21" s="245"/>
      <c r="U21" s="230" t="s">
        <v>588</v>
      </c>
      <c r="V21" s="78"/>
      <c r="W21" s="78"/>
      <c r="X21" s="78"/>
      <c r="Y21" s="79"/>
      <c r="Z21" s="80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</row>
    <row r="22" spans="1:41" ht="18" customHeight="1" thickBot="1">
      <c r="A22" s="73" t="s">
        <v>1410</v>
      </c>
      <c r="B22" s="51"/>
      <c r="C22" s="81"/>
      <c r="D22" s="81"/>
      <c r="E22" s="82"/>
      <c r="G22" s="231"/>
      <c r="H22" s="232"/>
      <c r="I22" s="232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4"/>
      <c r="Z22" s="80"/>
    </row>
    <row r="23" spans="1:41" ht="9" customHeight="1">
      <c r="A23" s="214"/>
      <c r="B23" s="215"/>
      <c r="C23" s="216"/>
      <c r="D23" s="216"/>
      <c r="E23" s="216"/>
      <c r="G23" s="206"/>
      <c r="H23" s="207"/>
      <c r="I23" s="207"/>
      <c r="J23" s="207"/>
      <c r="K23" s="207"/>
      <c r="L23" s="208"/>
      <c r="M23" s="208"/>
      <c r="N23" s="209"/>
      <c r="O23" s="209"/>
      <c r="P23" s="209"/>
      <c r="Q23" s="209"/>
      <c r="R23" s="209"/>
      <c r="S23" s="210"/>
      <c r="T23" s="210"/>
      <c r="U23" s="210"/>
      <c r="V23" s="210"/>
      <c r="W23" s="210"/>
      <c r="X23" s="210"/>
      <c r="Y23" s="210"/>
      <c r="Z23" s="90"/>
    </row>
    <row r="24" spans="1:41" ht="18" customHeight="1">
      <c r="A24" s="217"/>
      <c r="B24" s="218"/>
      <c r="C24" s="218"/>
      <c r="D24" s="218"/>
      <c r="E24" s="218"/>
      <c r="G24" s="211"/>
      <c r="H24" s="206"/>
      <c r="I24" s="212"/>
      <c r="J24" s="212"/>
      <c r="K24" s="212"/>
      <c r="L24" s="212"/>
      <c r="M24" s="212"/>
      <c r="N24" s="213"/>
      <c r="O24" s="213"/>
      <c r="P24" s="213"/>
      <c r="Q24" s="213"/>
      <c r="R24" s="213"/>
      <c r="S24" s="206"/>
      <c r="T24" s="212"/>
      <c r="U24" s="212"/>
      <c r="V24" s="212"/>
      <c r="W24" s="212"/>
      <c r="X24" s="212"/>
      <c r="Y24" s="212"/>
      <c r="Z24" s="90"/>
    </row>
    <row r="25" spans="1:41">
      <c r="A25" s="59"/>
    </row>
  </sheetData>
  <sheetProtection selectLockedCells="1"/>
  <mergeCells count="53">
    <mergeCell ref="V17:V18"/>
    <mergeCell ref="W17:W18"/>
    <mergeCell ref="K20:K21"/>
    <mergeCell ref="L20:L21"/>
    <mergeCell ref="M20:M21"/>
    <mergeCell ref="T20:T21"/>
    <mergeCell ref="C11:E11"/>
    <mergeCell ref="C13:E13"/>
    <mergeCell ref="C14:E14"/>
    <mergeCell ref="C15:E15"/>
    <mergeCell ref="G9:I9"/>
    <mergeCell ref="U7:V8"/>
    <mergeCell ref="W7:Y8"/>
    <mergeCell ref="N8:R8"/>
    <mergeCell ref="I17:I18"/>
    <mergeCell ref="J17:J18"/>
    <mergeCell ref="K17:M18"/>
    <mergeCell ref="N17:N18"/>
    <mergeCell ref="O17:Q18"/>
    <mergeCell ref="W9:Y9"/>
    <mergeCell ref="J9:K9"/>
    <mergeCell ref="L9:M9"/>
    <mergeCell ref="N9:R9"/>
    <mergeCell ref="S9:T9"/>
    <mergeCell ref="U9:V9"/>
    <mergeCell ref="R17:R18"/>
    <mergeCell ref="S17:U18"/>
    <mergeCell ref="G7:I8"/>
    <mergeCell ref="J7:K8"/>
    <mergeCell ref="L7:M8"/>
    <mergeCell ref="N7:R7"/>
    <mergeCell ref="S7:T8"/>
    <mergeCell ref="L6:M6"/>
    <mergeCell ref="N6:R6"/>
    <mergeCell ref="S6:T6"/>
    <mergeCell ref="U6:V6"/>
    <mergeCell ref="W6:Y6"/>
    <mergeCell ref="N1:R1"/>
    <mergeCell ref="A2:E6"/>
    <mergeCell ref="G2:Y2"/>
    <mergeCell ref="G3:H3"/>
    <mergeCell ref="I3:R3"/>
    <mergeCell ref="S3:T3"/>
    <mergeCell ref="G4:Y4"/>
    <mergeCell ref="G5:I5"/>
    <mergeCell ref="J5:K5"/>
    <mergeCell ref="L5:M5"/>
    <mergeCell ref="N5:R5"/>
    <mergeCell ref="S5:T5"/>
    <mergeCell ref="U5:V5"/>
    <mergeCell ref="W5:Y5"/>
    <mergeCell ref="G6:I6"/>
    <mergeCell ref="J6:K6"/>
  </mergeCells>
  <phoneticPr fontId="1"/>
  <conditionalFormatting sqref="G6:Z6 Z5 G4">
    <cfRule type="cellIs" dxfId="38" priority="39" operator="equal">
      <formula>0</formula>
    </cfRule>
  </conditionalFormatting>
  <conditionalFormatting sqref="Z19:Z21 G9:Z9 G7 J8:V8 J7:W7 Z7:Z8 G6:Z6 G2:Z3 G4 Z4:Z5">
    <cfRule type="containsErrors" dxfId="37" priority="36">
      <formula>ISERROR(G2)</formula>
    </cfRule>
  </conditionalFormatting>
  <conditionalFormatting sqref="Z23:Z24">
    <cfRule type="containsErrors" dxfId="36" priority="34">
      <formula>ISERROR(Z23)</formula>
    </cfRule>
    <cfRule type="cellIs" dxfId="35" priority="35" operator="equal">
      <formula>0</formula>
    </cfRule>
  </conditionalFormatting>
  <conditionalFormatting sqref="G2:Z3 Z19:Z22 G9:Z9 G7 J8:V8 J7:W7 Z7:Z8 Z4">
    <cfRule type="cellIs" dxfId="34" priority="37" operator="equal">
      <formula>0</formula>
    </cfRule>
  </conditionalFormatting>
  <conditionalFormatting sqref="G10:Z16 Z17:Z18">
    <cfRule type="containsErrors" dxfId="33" priority="32">
      <formula>ISERROR(G10)</formula>
    </cfRule>
  </conditionalFormatting>
  <conditionalFormatting sqref="G10:Z16 Z17:Z18">
    <cfRule type="cellIs" dxfId="32" priority="33" operator="equal">
      <formula>0</formula>
    </cfRule>
  </conditionalFormatting>
  <conditionalFormatting sqref="C11:E11">
    <cfRule type="containsErrors" dxfId="31" priority="31">
      <formula>ISERROR(C11)</formula>
    </cfRule>
  </conditionalFormatting>
  <conditionalFormatting sqref="G19:I20 Y18:Y20 G18:H18">
    <cfRule type="containsErrors" dxfId="13" priority="12">
      <formula>ISERROR(G18)</formula>
    </cfRule>
  </conditionalFormatting>
  <conditionalFormatting sqref="G19:I22 Y18:Y22 G18:H18">
    <cfRule type="cellIs" dxfId="12" priority="13" operator="equal">
      <formula>0</formula>
    </cfRule>
  </conditionalFormatting>
  <conditionalFormatting sqref="G17:I17 Y17">
    <cfRule type="containsErrors" dxfId="11" priority="10">
      <formula>ISERROR(G17)</formula>
    </cfRule>
  </conditionalFormatting>
  <conditionalFormatting sqref="G17:I17 Y17">
    <cfRule type="cellIs" dxfId="10" priority="11" operator="equal">
      <formula>0</formula>
    </cfRule>
  </conditionalFormatting>
  <conditionalFormatting sqref="J19:X19 W17:X17 X18">
    <cfRule type="containsErrors" dxfId="9" priority="8">
      <formula>ISERROR(J17)</formula>
    </cfRule>
  </conditionalFormatting>
  <conditionalFormatting sqref="J19:X19 W17:X17 J20:K20 X18 J21">
    <cfRule type="cellIs" dxfId="8" priority="9" operator="equal">
      <formula>0</formula>
    </cfRule>
  </conditionalFormatting>
  <conditionalFormatting sqref="J17:V18">
    <cfRule type="cellIs" dxfId="7" priority="7" operator="equal">
      <formula>0</formula>
    </cfRule>
  </conditionalFormatting>
  <conditionalFormatting sqref="H23:M23">
    <cfRule type="containsErrors" dxfId="6" priority="5">
      <formula>ISERROR(H23)</formula>
    </cfRule>
    <cfRule type="cellIs" dxfId="5" priority="6" operator="equal">
      <formula>0</formula>
    </cfRule>
  </conditionalFormatting>
  <conditionalFormatting sqref="N24 R24">
    <cfRule type="containsErrors" dxfId="4" priority="1">
      <formula>ISERROR(N24)</formula>
    </cfRule>
    <cfRule type="cellIs" dxfId="3" priority="2" operator="equal">
      <formula>0</formula>
    </cfRule>
  </conditionalFormatting>
  <conditionalFormatting sqref="G24:M24 S24:Y24">
    <cfRule type="containsErrors" dxfId="1" priority="3">
      <formula>ISERROR(G24)</formula>
    </cfRule>
    <cfRule type="cellIs" dxfId="0" priority="4" operator="equal">
      <formula>0</formula>
    </cfRule>
  </conditionalFormatting>
  <dataValidations count="6">
    <dataValidation allowBlank="1" showErrorMessage="1" prompt="御社で決めた製品名を入力してください" sqref="B9"/>
    <dataValidation allowBlank="1" showErrorMessage="1" prompt="見積時の本数を入力、４パターン入力できます" sqref="B8:E8"/>
    <dataValidation allowBlank="1" showErrorMessage="1" prompt="ケーブルアッセンブリー長さの公差を数値で入力" sqref="B22 B20"/>
    <dataValidation allowBlank="1" showErrorMessage="1" prompt="ケーブルアッセンブリー長さの公差を％で入力" sqref="B21 B19"/>
    <dataValidation allowBlank="1" showErrorMessage="1" prompt="ケーブルの長さを入力（単位ｍ）" sqref="B18"/>
    <dataValidation allowBlank="1" showErrorMessage="1" prompt="パンドシール等に記載する文字を入力してください" sqref="C14:E15"/>
  </dataValidations>
  <pageMargins left="0.7" right="0.7" top="0.75" bottom="0.75" header="0.3" footer="0.3"/>
  <pageSetup paperSize="9" scale="41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ケーブルアッセンブリー自動入力</vt:lpstr>
      <vt:lpstr>Sheet1</vt:lpstr>
      <vt:lpstr>ケーブルアッセンブリーフリー入力画面</vt:lpstr>
      <vt:lpstr>ケーブルアッセンブリーフリー入力画面!Print_Area</vt:lpstr>
      <vt:lpstr>ケーブルアッセンブリー自動入力!Print_Area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wst0161三村</dc:creator>
  <cp:lastModifiedBy>wst0181（檜澤）</cp:lastModifiedBy>
  <cp:lastPrinted>2019-02-27T07:38:33Z</cp:lastPrinted>
  <dcterms:created xsi:type="dcterms:W3CDTF">2016-08-17T04:11:19Z</dcterms:created>
  <dcterms:modified xsi:type="dcterms:W3CDTF">2019-04-01T00:46:00Z</dcterms:modified>
</cp:coreProperties>
</file>